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omments1.xml" ContentType="application/vnd.openxmlformats-officedocument.spreadsheetml.comments+xml"/>
  <Override PartName="/xl/customProperty2.bin" ContentType="application/vnd.openxmlformats-officedocument.spreadsheetml.customProperty"/>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bewevbbou\Desktop\Euroroof campagne\Rekentool\"/>
    </mc:Choice>
  </mc:AlternateContent>
  <xr:revisionPtr revIDLastSave="0" documentId="13_ncr:1_{1CA8F9A6-6EB3-4957-99A1-1ABB65D8C7D7}" xr6:coauthVersionLast="41" xr6:coauthVersionMax="41" xr10:uidLastSave="{00000000-0000-0000-0000-000000000000}"/>
  <workbookProtection workbookAlgorithmName="SHA-512" workbookHashValue="XyhLGHVi5w5lgQB0WtAvRARwo8Jv9F/8T5VqEHAtFGX+ZA6nLxKw/ViGGJSXvxVVYaO4C+y17K0NZWOzv7ZIvA==" workbookSaltValue="sPGGC0Qiuu5900eXWLRQgg==" workbookSpinCount="100000" lockStructure="1"/>
  <bookViews>
    <workbookView xWindow="28680" yWindow="-1995" windowWidth="29040" windowHeight="18240" xr2:uid="{91894F7C-E44D-41DE-A107-5269BE37947B}"/>
  </bookViews>
  <sheets>
    <sheet name="NL" sheetId="1" r:id="rId1"/>
    <sheet name="FR"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7" i="2" l="1"/>
  <c r="J8" i="2" s="1"/>
  <c r="N17" i="2" s="1"/>
  <c r="U19" i="2"/>
  <c r="T19" i="2"/>
  <c r="L12" i="2" s="1"/>
  <c r="V19" i="2" s="1"/>
  <c r="M12" i="2" s="1"/>
  <c r="J19" i="2"/>
  <c r="J12" i="2" s="1"/>
  <c r="N19" i="2" s="1"/>
  <c r="U18" i="2"/>
  <c r="L11" i="2" s="1"/>
  <c r="W18" i="2" s="1"/>
  <c r="M11" i="2" s="1"/>
  <c r="T18" i="2"/>
  <c r="L10" i="2" s="1"/>
  <c r="V18" i="2" s="1"/>
  <c r="M10" i="2" s="1"/>
  <c r="J18" i="2"/>
  <c r="J10" i="2" s="1"/>
  <c r="N18" i="2" s="1"/>
  <c r="L13" i="2"/>
  <c r="W19" i="2" s="1"/>
  <c r="M13" i="2" s="1"/>
  <c r="I12" i="2"/>
  <c r="M19" i="2" s="1"/>
  <c r="I10" i="2"/>
  <c r="M18" i="2" s="1"/>
  <c r="U19" i="1"/>
  <c r="T19" i="1"/>
  <c r="L12" i="1" s="1"/>
  <c r="V19" i="1" s="1"/>
  <c r="M12" i="1" s="1"/>
  <c r="J19" i="1"/>
  <c r="J12" i="1" s="1"/>
  <c r="N19" i="1" s="1"/>
  <c r="U18" i="1"/>
  <c r="L11" i="1" s="1"/>
  <c r="W18" i="1" s="1"/>
  <c r="M11" i="1" s="1"/>
  <c r="T18" i="1"/>
  <c r="J18" i="1"/>
  <c r="J10" i="1" s="1"/>
  <c r="N18" i="1" s="1"/>
  <c r="U17" i="1"/>
  <c r="L9" i="1" s="1"/>
  <c r="W17" i="1" s="1"/>
  <c r="M9" i="1" s="1"/>
  <c r="T17" i="1"/>
  <c r="L8" i="1" s="1"/>
  <c r="V17" i="1" s="1"/>
  <c r="M8" i="1" s="1"/>
  <c r="J17" i="1"/>
  <c r="J8" i="1" s="1"/>
  <c r="N17" i="1" s="1"/>
  <c r="L13" i="1"/>
  <c r="W19" i="1" s="1"/>
  <c r="M13" i="1" s="1"/>
  <c r="I12" i="1"/>
  <c r="M19" i="1" s="1"/>
  <c r="L10" i="1"/>
  <c r="V18" i="1" s="1"/>
  <c r="M10" i="1" s="1"/>
  <c r="I10" i="1"/>
  <c r="M18" i="1" s="1"/>
  <c r="I8" i="1"/>
  <c r="M17" i="1" s="1"/>
  <c r="T17" i="2" l="1"/>
  <c r="L8" i="2" s="1"/>
  <c r="V17" i="2" s="1"/>
  <c r="M8" i="2" s="1"/>
  <c r="U17" i="2"/>
  <c r="L9" i="2" s="1"/>
  <c r="W17" i="2" s="1"/>
  <c r="M9" i="2" s="1"/>
  <c r="I8" i="2"/>
  <c r="M1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Geert Dekyvere</author>
  </authors>
  <commentList>
    <comment ref="O25" authorId="0" shapeId="0" xr:uid="{E4291535-66C9-46EF-8255-84C5E39B839F}">
      <text>
        <r>
          <rPr>
            <b/>
            <sz val="9"/>
            <color indexed="81"/>
            <rFont val="Tahoma"/>
            <family val="2"/>
          </rPr>
          <t>Geert Dekyvere:</t>
        </r>
        <r>
          <rPr>
            <sz val="9"/>
            <color indexed="81"/>
            <rFont val="Tahoma"/>
            <family val="2"/>
          </rPr>
          <t xml:space="preserve">
Gemiddelde van de verzamelde prijzen + 10 % marge voor de dealer.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Geert Dekyvere</author>
  </authors>
  <commentList>
    <comment ref="O25" authorId="0" shapeId="0" xr:uid="{B7EFDA13-D869-4D21-8AE1-C23DEB05913C}">
      <text>
        <r>
          <rPr>
            <b/>
            <sz val="9"/>
            <color indexed="81"/>
            <rFont val="Tahoma"/>
            <family val="2"/>
          </rPr>
          <t>Geert Dekyvere:</t>
        </r>
        <r>
          <rPr>
            <sz val="9"/>
            <color indexed="81"/>
            <rFont val="Tahoma"/>
            <family val="2"/>
          </rPr>
          <t xml:space="preserve">
Gemiddelde van de verzamelde prijzen + 10 % marge voor de dealer.</t>
        </r>
      </text>
    </comment>
  </commentList>
</comments>
</file>

<file path=xl/sharedStrings.xml><?xml version="1.0" encoding="utf-8"?>
<sst xmlns="http://schemas.openxmlformats.org/spreadsheetml/2006/main" count="105" uniqueCount="60">
  <si>
    <t>Rekentool Euroroof Pakket</t>
  </si>
  <si>
    <t>Info</t>
  </si>
  <si>
    <t>Invullen</t>
  </si>
  <si>
    <t>Bestelling</t>
  </si>
  <si>
    <t>Artikel code Recticel</t>
  </si>
  <si>
    <t>Afmetingen isolatie platen</t>
  </si>
  <si>
    <t>Aantal platen per verpakking</t>
  </si>
  <si>
    <t>Aantal m² per verpakking</t>
  </si>
  <si>
    <t>Dikte isolatieplaten mm</t>
  </si>
  <si>
    <t>1 rol = m²</t>
  </si>
  <si>
    <t>Lengte Rectifix mm</t>
  </si>
  <si>
    <t>Pakken Isolatie Platen</t>
  </si>
  <si>
    <t>Totaal m² isolatie platen</t>
  </si>
  <si>
    <t>#/Rollen
Rectivent</t>
  </si>
  <si>
    <t>#/Dozen Rectifix</t>
  </si>
  <si>
    <t>2400 x 1200</t>
  </si>
  <si>
    <t>1200 x 1200</t>
  </si>
  <si>
    <t>Calculatie veld</t>
  </si>
  <si>
    <t>pl/pak</t>
  </si>
  <si>
    <t>m²/pak</t>
  </si>
  <si>
    <t>pakken</t>
  </si>
  <si>
    <t>m²</t>
  </si>
  <si>
    <t>Dikte</t>
  </si>
  <si>
    <t>Berekent Aant. Rectifix</t>
  </si>
  <si>
    <t>m² Rectivent</t>
  </si>
  <si>
    <t>Total aant. Rectifix in volle dozen</t>
  </si>
  <si>
    <t>Rectivent</t>
  </si>
  <si>
    <t>lengte</t>
  </si>
  <si>
    <t>breedte</t>
  </si>
  <si>
    <t>dikte</t>
  </si>
  <si>
    <t>Rectifix</t>
  </si>
  <si>
    <t>Euroroof</t>
  </si>
  <si>
    <t>Screws/m²</t>
  </si>
  <si>
    <t xml:space="preserve">Outil de calcul du Paquet Euroroof </t>
  </si>
  <si>
    <t>Remplir</t>
  </si>
  <si>
    <t>Entrez #/m² Commande</t>
  </si>
  <si>
    <t>Recticel codes Articles</t>
  </si>
  <si>
    <t>Dimensions Panneaux Isolation mm</t>
  </si>
  <si>
    <t>Nombre Panneaux par Embalage</t>
  </si>
  <si>
    <t>Nombre de m² par Embalage</t>
  </si>
  <si>
    <t>Epaisseur Panneaux Isolation mm</t>
  </si>
  <si>
    <t>Commande</t>
  </si>
  <si>
    <t>1 Rouleau = m²</t>
  </si>
  <si>
    <t>#/rlx 
Rectivent</t>
  </si>
  <si>
    <t>Vis/boite</t>
  </si>
  <si>
    <t>#/boites Rectifix</t>
  </si>
  <si>
    <t>Longueur Rectifix mm</t>
  </si>
  <si>
    <t># Paquets Isolation</t>
  </si>
  <si>
    <t>Total m² Panneaux Isolation</t>
  </si>
  <si>
    <t>Deze rekentool laat u toe, om makkelijk het juiste aantal pakken isolatie, rollen Recti-Vent en dozen Rectifix uit te rekenen, zodoende op een vlotte manier uw Euroroof pakket te kunnen bestellen bij uw verdeler.</t>
  </si>
  <si>
    <t>Cet outil de calcul vous permet de calculer facilement le bon nombre de paquets d'isolation, de rouleaux de Recti-Vent et de boîtes de Rectifix, afin que vous puissiez facilement commander votre paquet Euroroof auprès de votre revendeur.</t>
  </si>
  <si>
    <t>Ingeven #/m² bestelling</t>
  </si>
  <si>
    <t>Vijzen /doos</t>
  </si>
  <si>
    <t>https://www.recticelinsulation.com/be-nl/verdelers?type=pro&amp;product=1171&amp;geo=1</t>
  </si>
  <si>
    <t xml:space="preserve">  </t>
  </si>
  <si>
    <t>Voor vragen in verband met beschikbaarheid en prijzen kan u steeds contact opnemen met uw dichtsbijzijnde verdeler via:</t>
  </si>
  <si>
    <t>Pour toute question concernant la disponibilité et les prix, vous pouvez toujours contacter votre revendeur le plus proche via:</t>
  </si>
  <si>
    <t>https://www.recticelinsulation.com/be-fr/distributeurs?type=pro&amp;product=1171&amp;geo=1</t>
  </si>
  <si>
    <t>De gebruiker moet ervoor zorgen dat alle specificaties voldoen aan de projectspecifieke en wettelijke vereisten. Recticel Insulation aanvaardt geen aansprakelijkheid voor fouten in de berekeningen, en voor de effecten van deze berekeningen die voor welk doel dan ook worden gebruikt.</t>
  </si>
  <si>
    <t>L'utilisateur doit s'assurer que toutes les spécifications répondent aux exigences légales et spécifiques au projet. Recticel Insulation décline toute responsabilité pour les erreurs dans les calculs et pour les effets de ces calculs utilisés à quelque fin que ce soit.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</si>
</sst>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 #,##0.00_-;\-&quot;€&quot;\ * #,##0.00_-;_-&quot;€&quot;\ * &quot;-&quot;??_-;_-@_-"/>
    <numFmt numFmtId="165" formatCode="_-[$€-813]\ * #,##0.00000_-;\-[$€-813]\ * #,##0.00000_-;_-[$€-813]\ * &quot;-&quot;?????_-;_-@_-"/>
    <numFmt numFmtId="166" formatCode="_-&quot;€&quot;\ * #,##0.00000_-;\-&quot;€&quot;\ * #,##0.00000_-;_-&quot;€&quot;\ * &quot;-&quot;?????_-;_-@_-"/>
    <numFmt numFmtId="167" formatCode="_-[$€-813]\ * #,##0.00_-;\-[$€-813]\ * #,##0.00_-;_-[$€-813]\ *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sz val="10"/>
      <color rgb="FFFF0000"/>
      <name val="Arial"/>
      <family val="2"/>
    </font>
    <font>
      <b/>
      <i/>
      <sz val="10"/>
      <name val="Arial"/>
      <family val="2"/>
    </font>
    <font>
      <b/>
      <sz val="11"/>
      <color theme="9" tint="-0.249977111117893"/>
      <name val="Calibri"/>
      <family val="2"/>
      <scheme val="minor"/>
    </font>
    <font>
      <b/>
      <sz val="10"/>
      <color rgb="FF00B0F0"/>
      <name val="Arial"/>
      <family val="2"/>
    </font>
    <font>
      <b/>
      <sz val="10"/>
      <color theme="0" tint="-0.249977111117893"/>
      <name val="Arial"/>
      <family val="2"/>
    </font>
    <font>
      <i/>
      <sz val="10"/>
      <color theme="0" tint="-0.249977111117893"/>
      <name val="Arial"/>
      <family val="2"/>
    </font>
    <font>
      <sz val="10"/>
      <color theme="0" tint="-0.249977111117893"/>
      <name val="Arial"/>
      <family val="2"/>
    </font>
    <font>
      <b/>
      <sz val="10"/>
      <color rgb="FF7030A0"/>
      <name val="Arial"/>
      <family val="2"/>
    </font>
    <font>
      <b/>
      <sz val="10"/>
      <color theme="9" tint="-0.249977111117893"/>
      <name val="Arial"/>
      <family val="2"/>
    </font>
    <font>
      <b/>
      <sz val="9"/>
      <color indexed="81"/>
      <name val="Tahoma"/>
      <family val="2"/>
    </font>
    <font>
      <sz val="9"/>
      <color indexed="81"/>
      <name val="Tahoma"/>
      <family val="2"/>
    </font>
    <font>
      <b/>
      <sz val="14"/>
      <name val="Arial"/>
      <family val="2"/>
    </font>
    <font>
      <sz val="10"/>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ECB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medium">
        <color auto="1"/>
      </left>
      <right style="medium">
        <color auto="1"/>
      </right>
      <top style="medium">
        <color auto="1"/>
      </top>
      <bottom/>
      <diagonal/>
    </border>
    <border>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medium">
        <color auto="1"/>
      </left>
      <right style="medium">
        <color auto="1"/>
      </right>
      <top/>
      <bottom/>
      <diagonal/>
    </border>
    <border>
      <left/>
      <right style="thin">
        <color auto="1"/>
      </right>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24994659260841701"/>
      </left>
      <right/>
      <top style="medium">
        <color theme="0" tint="-0.24994659260841701"/>
      </top>
      <bottom style="medium">
        <color theme="0" tint="-0.24994659260841701"/>
      </bottom>
      <diagonal/>
    </border>
    <border>
      <left/>
      <right/>
      <top style="medium">
        <color theme="0" tint="-0.24994659260841701"/>
      </top>
      <bottom style="medium">
        <color theme="0" tint="-0.24994659260841701"/>
      </bottom>
      <diagonal/>
    </border>
    <border>
      <left/>
      <right style="medium">
        <color theme="0" tint="-0.24994659260841701"/>
      </right>
      <top style="medium">
        <color theme="0" tint="-0.24994659260841701"/>
      </top>
      <bottom style="medium">
        <color theme="0" tint="-0.24994659260841701"/>
      </bottom>
      <diagonal/>
    </border>
    <border>
      <left style="medium">
        <color theme="0" tint="-0.24994659260841701"/>
      </left>
      <right/>
      <top/>
      <bottom/>
      <diagonal/>
    </border>
    <border>
      <left style="medium">
        <color theme="0" tint="-0.24994659260841701"/>
      </left>
      <right/>
      <top style="medium">
        <color theme="0" tint="-0.24994659260841701"/>
      </top>
      <bottom/>
      <diagonal/>
    </border>
    <border>
      <left/>
      <right/>
      <top style="medium">
        <color theme="0" tint="-0.24994659260841701"/>
      </top>
      <bottom/>
      <diagonal/>
    </border>
    <border>
      <left/>
      <right style="medium">
        <color theme="0" tint="-0.24994659260841701"/>
      </right>
      <top style="medium">
        <color theme="0" tint="-0.24994659260841701"/>
      </top>
      <bottom/>
      <diagonal/>
    </border>
    <border>
      <left/>
      <right style="medium">
        <color theme="0" tint="-0.24994659260841701"/>
      </right>
      <top/>
      <bottom/>
      <diagonal/>
    </border>
    <border>
      <left style="medium">
        <color theme="0" tint="-0.24994659260841701"/>
      </left>
      <right/>
      <top style="thin">
        <color theme="0" tint="-0.24994659260841701"/>
      </top>
      <bottom style="medium">
        <color theme="0" tint="-0.24994659260841701"/>
      </bottom>
      <diagonal/>
    </border>
    <border>
      <left style="medium">
        <color theme="0" tint="-0.24994659260841701"/>
      </left>
      <right style="medium">
        <color theme="0" tint="-0.24994659260841701"/>
      </right>
      <top style="thin">
        <color theme="0" tint="-0.24994659260841701"/>
      </top>
      <bottom style="medium">
        <color theme="0" tint="-0.24994659260841701"/>
      </bottom>
      <diagonal/>
    </border>
    <border>
      <left style="medium">
        <color theme="0" tint="-0.24994659260841701"/>
      </left>
      <right style="thin">
        <color theme="0" tint="-0.24994659260841701"/>
      </right>
      <top style="thin">
        <color theme="0" tint="-0.24994659260841701"/>
      </top>
      <bottom style="medium">
        <color theme="0" tint="-0.24994659260841701"/>
      </bottom>
      <diagonal/>
    </border>
    <border>
      <left style="thin">
        <color theme="0" tint="-0.24994659260841701"/>
      </left>
      <right/>
      <top style="thin">
        <color theme="0" tint="-0.24994659260841701"/>
      </top>
      <bottom style="medium">
        <color theme="0" tint="-0.24994659260841701"/>
      </bottom>
      <diagonal/>
    </border>
    <border>
      <left style="thin">
        <color theme="0" tint="-0.24994659260841701"/>
      </left>
      <right style="medium">
        <color theme="0" tint="-0.24994659260841701"/>
      </right>
      <top style="thin">
        <color theme="0" tint="-0.24994659260841701"/>
      </top>
      <bottom style="medium">
        <color theme="0" tint="-0.2499465926084170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auto="1"/>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auto="1"/>
      </left>
      <right style="medium">
        <color auto="1"/>
      </right>
      <top/>
      <bottom style="medium">
        <color auto="1"/>
      </bottom>
      <diagonal/>
    </border>
    <border>
      <left style="medium">
        <color indexed="64"/>
      </left>
      <right style="medium">
        <color indexed="64"/>
      </right>
      <top style="thin">
        <color indexed="64"/>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cellStyleXfs>
  <cellXfs count="151">
    <xf numFmtId="0" fontId="0" fillId="0" borderId="0" xfId="0"/>
    <xf numFmtId="0" fontId="3" fillId="0" borderId="0" xfId="0" applyFont="1"/>
    <xf numFmtId="0" fontId="0" fillId="0" borderId="0" xfId="0" applyAlignment="1">
      <alignment wrapText="1"/>
    </xf>
    <xf numFmtId="0" fontId="5" fillId="0" borderId="0" xfId="0" applyFont="1" applyAlignment="1">
      <alignment horizontal="center"/>
    </xf>
    <xf numFmtId="0" fontId="4" fillId="0" borderId="0" xfId="0" applyFont="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0" fillId="0" borderId="0" xfId="0" applyFill="1" applyBorder="1"/>
    <xf numFmtId="0" fontId="0" fillId="2" borderId="9" xfId="0" applyFill="1" applyBorder="1" applyAlignment="1">
      <alignment horizontal="center"/>
    </xf>
    <xf numFmtId="0" fontId="0" fillId="2" borderId="6" xfId="0" applyFill="1" applyBorder="1" applyAlignment="1">
      <alignment horizontal="center"/>
    </xf>
    <xf numFmtId="0" fontId="7" fillId="0" borderId="0" xfId="0" applyFont="1" applyAlignment="1">
      <alignment horizontal="center"/>
    </xf>
    <xf numFmtId="0" fontId="4" fillId="2" borderId="13" xfId="0" applyFont="1" applyFill="1" applyBorder="1" applyAlignment="1">
      <alignment horizontal="center" vertical="center" wrapText="1"/>
    </xf>
    <xf numFmtId="0" fontId="4" fillId="2" borderId="10" xfId="0" applyFont="1" applyFill="1" applyBorder="1" applyAlignment="1">
      <alignment horizontal="center" vertical="center" wrapText="1"/>
    </xf>
    <xf numFmtId="2" fontId="4"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2" fontId="8" fillId="0" borderId="0" xfId="0" applyNumberFormat="1" applyFont="1" applyFill="1" applyBorder="1" applyAlignment="1">
      <alignment horizontal="center"/>
    </xf>
    <xf numFmtId="165" fontId="7" fillId="0" borderId="0" xfId="0" applyNumberFormat="1" applyFont="1"/>
    <xf numFmtId="1" fontId="0" fillId="2" borderId="1" xfId="0" applyNumberFormat="1" applyFont="1" applyFill="1" applyBorder="1" applyAlignment="1">
      <alignment horizontal="center"/>
    </xf>
    <xf numFmtId="0" fontId="0" fillId="2" borderId="1" xfId="0" applyFill="1" applyBorder="1" applyAlignment="1">
      <alignment horizontal="center"/>
    </xf>
    <xf numFmtId="0" fontId="0" fillId="2" borderId="1" xfId="0" applyFill="1" applyBorder="1" applyAlignment="1">
      <alignment horizontal="center" wrapText="1"/>
    </xf>
    <xf numFmtId="1" fontId="3" fillId="2" borderId="1" xfId="0" applyNumberFormat="1" applyFont="1" applyFill="1" applyBorder="1" applyAlignment="1">
      <alignment horizontal="center" vertical="center"/>
    </xf>
    <xf numFmtId="164" fontId="0" fillId="0" borderId="0" xfId="1" applyFont="1" applyFill="1" applyBorder="1" applyAlignment="1">
      <alignment horizontal="center"/>
    </xf>
    <xf numFmtId="164" fontId="2" fillId="0" borderId="0" xfId="1" applyFont="1" applyFill="1" applyBorder="1" applyAlignment="1">
      <alignment horizontal="center"/>
    </xf>
    <xf numFmtId="164" fontId="8" fillId="0" borderId="0" xfId="1" applyFont="1" applyFill="1" applyBorder="1"/>
    <xf numFmtId="164" fontId="8" fillId="0" borderId="0" xfId="0" applyNumberFormat="1" applyFont="1" applyFill="1" applyBorder="1"/>
    <xf numFmtId="164" fontId="0" fillId="0" borderId="0" xfId="0" applyNumberFormat="1" applyFill="1" applyBorder="1"/>
    <xf numFmtId="164" fontId="2" fillId="0" borderId="0" xfId="0" applyNumberFormat="1" applyFont="1" applyFill="1" applyBorder="1"/>
    <xf numFmtId="0" fontId="10" fillId="0" borderId="19" xfId="0" applyFont="1" applyBorder="1" applyAlignment="1">
      <alignment horizontal="center"/>
    </xf>
    <xf numFmtId="0" fontId="10" fillId="0" borderId="0" xfId="0" applyFont="1" applyBorder="1" applyAlignment="1">
      <alignment horizontal="center"/>
    </xf>
    <xf numFmtId="0" fontId="10" fillId="0" borderId="23" xfId="0" applyFont="1" applyBorder="1" applyAlignment="1">
      <alignment horizontal="center"/>
    </xf>
    <xf numFmtId="0" fontId="11" fillId="0" borderId="19" xfId="0" applyFont="1" applyBorder="1" applyAlignment="1">
      <alignment horizontal="center"/>
    </xf>
    <xf numFmtId="0" fontId="11" fillId="0" borderId="0" xfId="0" applyFont="1" applyBorder="1" applyAlignment="1">
      <alignment horizontal="center"/>
    </xf>
    <xf numFmtId="0" fontId="11" fillId="0" borderId="23" xfId="0" applyFont="1" applyBorder="1" applyAlignment="1">
      <alignment horizontal="center"/>
    </xf>
    <xf numFmtId="2" fontId="11" fillId="0" borderId="0" xfId="0" applyNumberFormat="1" applyFont="1" applyBorder="1" applyAlignment="1">
      <alignment horizontal="center"/>
    </xf>
    <xf numFmtId="0" fontId="3" fillId="0" borderId="0" xfId="0" applyFont="1" applyFill="1" applyAlignment="1"/>
    <xf numFmtId="0" fontId="3" fillId="0" borderId="0" xfId="0" applyFont="1" applyFill="1" applyAlignment="1">
      <alignment wrapText="1"/>
    </xf>
    <xf numFmtId="0" fontId="11" fillId="0" borderId="24" xfId="0" applyFont="1" applyBorder="1" applyAlignment="1">
      <alignment horizontal="center"/>
    </xf>
    <xf numFmtId="0" fontId="11" fillId="0" borderId="25" xfId="0" applyFont="1" applyBorder="1" applyAlignment="1">
      <alignment horizontal="center"/>
    </xf>
    <xf numFmtId="0" fontId="11" fillId="0" borderId="26" xfId="0" applyFont="1" applyBorder="1" applyAlignment="1">
      <alignment horizontal="center"/>
    </xf>
    <xf numFmtId="0" fontId="11" fillId="0" borderId="27" xfId="0" applyFont="1" applyBorder="1" applyAlignment="1">
      <alignment horizontal="center"/>
    </xf>
    <xf numFmtId="0" fontId="11" fillId="0" borderId="27" xfId="0" applyFont="1" applyFill="1" applyBorder="1" applyAlignment="1">
      <alignment horizontal="center"/>
    </xf>
    <xf numFmtId="2" fontId="11" fillId="0" borderId="26" xfId="0" applyNumberFormat="1" applyFont="1" applyBorder="1" applyAlignment="1">
      <alignment horizontal="center"/>
    </xf>
    <xf numFmtId="2" fontId="11" fillId="0" borderId="27" xfId="0" applyNumberFormat="1" applyFont="1" applyBorder="1" applyAlignment="1">
      <alignment horizontal="center"/>
    </xf>
    <xf numFmtId="0" fontId="11" fillId="0" borderId="28" xfId="0" applyFont="1" applyBorder="1" applyAlignment="1">
      <alignment horizontal="center"/>
    </xf>
    <xf numFmtId="0" fontId="0" fillId="0" borderId="0" xfId="0" applyAlignment="1">
      <alignment horizontal="center"/>
    </xf>
    <xf numFmtId="0" fontId="4" fillId="0" borderId="29" xfId="0" applyFont="1" applyBorder="1" applyAlignment="1">
      <alignment horizontal="center"/>
    </xf>
    <xf numFmtId="0" fontId="4" fillId="0" borderId="30" xfId="0" applyFont="1" applyBorder="1" applyAlignment="1">
      <alignment horizontal="center"/>
    </xf>
    <xf numFmtId="0" fontId="4" fillId="0" borderId="7" xfId="0" applyFont="1" applyBorder="1" applyAlignment="1">
      <alignment horizontal="center" wrapText="1"/>
    </xf>
    <xf numFmtId="0" fontId="4" fillId="0" borderId="0" xfId="0" applyFont="1" applyFill="1" applyBorder="1" applyAlignment="1">
      <alignment horizontal="left"/>
    </xf>
    <xf numFmtId="0" fontId="3" fillId="0" borderId="0" xfId="0" applyFont="1" applyFill="1" applyBorder="1" applyAlignment="1"/>
    <xf numFmtId="0" fontId="0" fillId="0" borderId="31" xfId="0" applyBorder="1" applyAlignment="1">
      <alignment horizontal="center"/>
    </xf>
    <xf numFmtId="0" fontId="0" fillId="0" borderId="32" xfId="0" applyBorder="1" applyAlignment="1">
      <alignment horizontal="center"/>
    </xf>
    <xf numFmtId="0" fontId="0" fillId="0" borderId="0" xfId="0" applyBorder="1" applyAlignment="1">
      <alignment horizontal="center" wrapText="1"/>
    </xf>
    <xf numFmtId="0" fontId="4" fillId="0" borderId="0" xfId="0" applyFont="1" applyFill="1" applyBorder="1" applyAlignment="1">
      <alignment horizontal="center"/>
    </xf>
    <xf numFmtId="0" fontId="3" fillId="0" borderId="0" xfId="0" applyFont="1" applyFill="1" applyBorder="1" applyAlignment="1">
      <alignment horizontal="center"/>
    </xf>
    <xf numFmtId="164" fontId="4" fillId="0" borderId="0" xfId="1" applyFont="1" applyFill="1" applyBorder="1" applyAlignment="1">
      <alignment horizontal="center"/>
    </xf>
    <xf numFmtId="164" fontId="3" fillId="0" borderId="0" xfId="1" applyFont="1" applyFill="1" applyBorder="1" applyAlignment="1">
      <alignment horizontal="center"/>
    </xf>
    <xf numFmtId="164" fontId="0" fillId="0" borderId="0" xfId="1" applyFont="1" applyFill="1" applyBorder="1"/>
    <xf numFmtId="164" fontId="3" fillId="0" borderId="0" xfId="1" applyFont="1" applyFill="1" applyBorder="1"/>
    <xf numFmtId="0" fontId="0" fillId="0" borderId="0" xfId="0" applyFill="1" applyBorder="1" applyAlignment="1">
      <alignment horizontal="center"/>
    </xf>
    <xf numFmtId="0" fontId="12" fillId="0" borderId="0" xfId="0" applyFont="1" applyFill="1" applyBorder="1" applyAlignment="1">
      <alignment horizontal="center"/>
    </xf>
    <xf numFmtId="0" fontId="4" fillId="0" borderId="0" xfId="0" applyFont="1" applyFill="1" applyBorder="1"/>
    <xf numFmtId="14" fontId="0" fillId="0" borderId="0" xfId="0" applyNumberFormat="1"/>
    <xf numFmtId="0" fontId="4" fillId="0" borderId="0" xfId="0" applyFont="1" applyAlignment="1">
      <alignment horizontal="center" wrapText="1"/>
    </xf>
    <xf numFmtId="164" fontId="12" fillId="0" borderId="0" xfId="1" applyFont="1" applyFill="1" applyBorder="1"/>
    <xf numFmtId="9" fontId="0" fillId="0" borderId="0" xfId="2" applyFont="1" applyFill="1" applyBorder="1"/>
    <xf numFmtId="0" fontId="3" fillId="0" borderId="0" xfId="0" applyFont="1" applyAlignment="1">
      <alignment horizontal="center"/>
    </xf>
    <xf numFmtId="0" fontId="4" fillId="0" borderId="30" xfId="0" applyFont="1" applyBorder="1" applyAlignment="1">
      <alignment horizontal="center" wrapText="1"/>
    </xf>
    <xf numFmtId="0" fontId="4" fillId="0" borderId="30" xfId="0" applyFont="1" applyBorder="1" applyAlignment="1">
      <alignment horizontal="center" vertical="center"/>
    </xf>
    <xf numFmtId="0" fontId="5" fillId="0" borderId="33" xfId="0" applyFont="1" applyBorder="1" applyAlignment="1">
      <alignment horizontal="center"/>
    </xf>
    <xf numFmtId="0" fontId="13" fillId="0" borderId="0" xfId="0" applyFont="1" applyBorder="1" applyAlignment="1">
      <alignment horizontal="center"/>
    </xf>
    <xf numFmtId="0" fontId="13" fillId="0" borderId="0" xfId="0" applyFont="1" applyAlignment="1">
      <alignment horizontal="center"/>
    </xf>
    <xf numFmtId="0" fontId="0" fillId="0" borderId="35" xfId="0" applyBorder="1" applyAlignment="1">
      <alignment horizontal="center"/>
    </xf>
    <xf numFmtId="164" fontId="0" fillId="0" borderId="1" xfId="1" applyFont="1" applyBorder="1" applyAlignment="1">
      <alignment horizontal="center"/>
    </xf>
    <xf numFmtId="164" fontId="4" fillId="0" borderId="1" xfId="1" applyFont="1" applyBorder="1" applyAlignment="1">
      <alignment horizontal="center"/>
    </xf>
    <xf numFmtId="164" fontId="4" fillId="0" borderId="1" xfId="1" applyFont="1" applyBorder="1" applyAlignment="1">
      <alignment horizontal="center" wrapText="1"/>
    </xf>
    <xf numFmtId="0" fontId="0" fillId="0" borderId="1" xfId="0" applyBorder="1" applyAlignment="1">
      <alignment horizontal="center" vertical="center"/>
    </xf>
    <xf numFmtId="164" fontId="5" fillId="0" borderId="36" xfId="0" applyNumberFormat="1" applyFont="1" applyBorder="1" applyAlignment="1">
      <alignment horizontal="center"/>
    </xf>
    <xf numFmtId="166" fontId="7" fillId="0" borderId="0" xfId="1" applyNumberFormat="1" applyFont="1"/>
    <xf numFmtId="167" fontId="7" fillId="0" borderId="0" xfId="0" applyNumberFormat="1" applyFont="1"/>
    <xf numFmtId="164" fontId="7" fillId="0" borderId="0" xfId="0" applyNumberFormat="1" applyFont="1"/>
    <xf numFmtId="164" fontId="3" fillId="0" borderId="0" xfId="0" applyNumberFormat="1" applyFont="1" applyFill="1" applyBorder="1"/>
    <xf numFmtId="0" fontId="0" fillId="0" borderId="37" xfId="0" applyBorder="1" applyAlignment="1">
      <alignment horizontal="center"/>
    </xf>
    <xf numFmtId="164" fontId="0" fillId="0" borderId="2" xfId="1" applyFont="1" applyBorder="1" applyAlignment="1">
      <alignment horizontal="center"/>
    </xf>
    <xf numFmtId="164" fontId="4" fillId="0" borderId="2" xfId="1" applyFont="1" applyBorder="1" applyAlignment="1">
      <alignment horizontal="center"/>
    </xf>
    <xf numFmtId="164" fontId="4" fillId="0" borderId="2" xfId="1" applyFont="1" applyBorder="1" applyAlignment="1">
      <alignment horizontal="center" wrapText="1"/>
    </xf>
    <xf numFmtId="0" fontId="0" fillId="0" borderId="2" xfId="0" applyBorder="1" applyAlignment="1">
      <alignment horizontal="center" vertical="center"/>
    </xf>
    <xf numFmtId="164" fontId="5" fillId="0" borderId="38" xfId="0" applyNumberFormat="1" applyFont="1" applyBorder="1" applyAlignment="1">
      <alignment horizontal="center"/>
    </xf>
    <xf numFmtId="164" fontId="0" fillId="0" borderId="32" xfId="1" applyFont="1" applyBorder="1"/>
    <xf numFmtId="164" fontId="4" fillId="0" borderId="32" xfId="1" applyFont="1" applyBorder="1" applyAlignment="1">
      <alignment horizontal="center"/>
    </xf>
    <xf numFmtId="164" fontId="4" fillId="0" borderId="32" xfId="1" applyFont="1" applyBorder="1" applyAlignment="1">
      <alignment horizontal="center" wrapText="1"/>
    </xf>
    <xf numFmtId="0" fontId="0" fillId="0" borderId="32" xfId="0" applyFill="1" applyBorder="1" applyAlignment="1">
      <alignment horizontal="center" vertical="center"/>
    </xf>
    <xf numFmtId="164" fontId="5" fillId="0" borderId="39" xfId="0" applyNumberFormat="1" applyFont="1" applyBorder="1" applyAlignment="1">
      <alignment horizontal="center"/>
    </xf>
    <xf numFmtId="0" fontId="5" fillId="0" borderId="0" xfId="0" applyFont="1" applyFill="1" applyBorder="1" applyAlignment="1">
      <alignment horizontal="center"/>
    </xf>
    <xf numFmtId="164" fontId="0" fillId="0" borderId="0" xfId="0" applyNumberFormat="1" applyFill="1" applyBorder="1" applyAlignment="1">
      <alignment horizontal="center"/>
    </xf>
    <xf numFmtId="9" fontId="5" fillId="0" borderId="0" xfId="2" applyFont="1" applyFill="1" applyBorder="1" applyAlignment="1">
      <alignment horizontal="center"/>
    </xf>
    <xf numFmtId="9" fontId="0" fillId="0" borderId="0" xfId="2" applyFont="1"/>
    <xf numFmtId="0" fontId="0" fillId="0" borderId="0" xfId="0" applyFill="1" applyBorder="1" applyAlignment="1">
      <alignment vertical="center"/>
    </xf>
    <xf numFmtId="0" fontId="4" fillId="2" borderId="13" xfId="0" applyFont="1" applyFill="1" applyBorder="1" applyAlignment="1">
      <alignment horizontal="center" vertical="center"/>
    </xf>
    <xf numFmtId="0" fontId="4" fillId="2" borderId="10" xfId="0" applyFont="1" applyFill="1" applyBorder="1" applyAlignment="1">
      <alignment horizontal="center" vertical="center"/>
    </xf>
    <xf numFmtId="0" fontId="0" fillId="2" borderId="1" xfId="0" applyFont="1" applyFill="1" applyBorder="1" applyAlignment="1">
      <alignment horizontal="center"/>
    </xf>
    <xf numFmtId="0" fontId="0" fillId="2" borderId="1" xfId="0" applyFont="1" applyFill="1" applyBorder="1" applyAlignment="1">
      <alignment horizontal="center" wrapText="1"/>
    </xf>
    <xf numFmtId="0" fontId="3" fillId="3" borderId="2" xfId="0" applyFont="1" applyFill="1" applyBorder="1" applyAlignment="1">
      <alignment horizontal="center"/>
    </xf>
    <xf numFmtId="0" fontId="17" fillId="0" borderId="0" xfId="0" applyFont="1" applyAlignment="1">
      <alignment vertical="top"/>
    </xf>
    <xf numFmtId="0" fontId="17" fillId="0" borderId="0" xfId="0" applyFont="1" applyAlignment="1">
      <alignment horizontal="left" vertical="top" wrapText="1"/>
    </xf>
    <xf numFmtId="0" fontId="5" fillId="0" borderId="0" xfId="0" applyFont="1" applyAlignment="1">
      <alignment horizontal="center"/>
    </xf>
    <xf numFmtId="0" fontId="13" fillId="0" borderId="34" xfId="0" applyFont="1" applyBorder="1" applyAlignment="1">
      <alignment horizontal="center"/>
    </xf>
    <xf numFmtId="0" fontId="13" fillId="0" borderId="0" xfId="0" applyFont="1" applyBorder="1" applyAlignment="1">
      <alignment horizontal="center"/>
    </xf>
    <xf numFmtId="0" fontId="0" fillId="3" borderId="0" xfId="0" applyFill="1" applyBorder="1" applyAlignment="1">
      <alignment horizontal="center" vertical="center" wrapText="1"/>
    </xf>
    <xf numFmtId="1" fontId="11" fillId="0" borderId="19" xfId="0" applyNumberFormat="1" applyFont="1" applyBorder="1" applyAlignment="1">
      <alignment horizontal="center"/>
    </xf>
    <xf numFmtId="1" fontId="11" fillId="0" borderId="0" xfId="0" applyNumberFormat="1" applyFont="1" applyBorder="1" applyAlignment="1">
      <alignment horizontal="center"/>
    </xf>
    <xf numFmtId="1" fontId="11" fillId="0" borderId="23" xfId="0" applyNumberFormat="1" applyFont="1" applyBorder="1" applyAlignment="1">
      <alignment horizontal="center"/>
    </xf>
    <xf numFmtId="0" fontId="0" fillId="0" borderId="0" xfId="0" applyAlignment="1">
      <alignment horizontal="left" vertical="top" wrapText="1"/>
    </xf>
    <xf numFmtId="0" fontId="11" fillId="0" borderId="19" xfId="0" applyFont="1" applyBorder="1" applyAlignment="1">
      <alignment horizontal="center"/>
    </xf>
    <xf numFmtId="0" fontId="11" fillId="0" borderId="23" xfId="0" applyFont="1" applyBorder="1" applyAlignment="1">
      <alignment horizontal="center"/>
    </xf>
    <xf numFmtId="1" fontId="11" fillId="0" borderId="25" xfId="0" applyNumberFormat="1" applyFont="1" applyBorder="1" applyAlignment="1">
      <alignment horizontal="center"/>
    </xf>
    <xf numFmtId="0" fontId="11" fillId="0" borderId="25" xfId="0" applyFont="1" applyBorder="1" applyAlignment="1">
      <alignment horizontal="center"/>
    </xf>
    <xf numFmtId="0" fontId="11" fillId="0" borderId="24" xfId="0" applyFont="1" applyBorder="1" applyAlignment="1">
      <alignment horizontal="center"/>
    </xf>
    <xf numFmtId="0" fontId="9" fillId="0" borderId="16" xfId="0" applyFont="1" applyBorder="1" applyAlignment="1">
      <alignment horizontal="center"/>
    </xf>
    <xf numFmtId="0" fontId="9" fillId="0" borderId="17" xfId="0" applyFont="1" applyBorder="1" applyAlignment="1">
      <alignment horizontal="center"/>
    </xf>
    <xf numFmtId="0" fontId="9" fillId="0" borderId="18" xfId="0" applyFont="1" applyBorder="1" applyAlignment="1">
      <alignment horizontal="center"/>
    </xf>
    <xf numFmtId="0" fontId="9" fillId="0" borderId="17" xfId="0" applyFont="1" applyFill="1" applyBorder="1" applyAlignment="1">
      <alignment horizontal="center"/>
    </xf>
    <xf numFmtId="0" fontId="9" fillId="0" borderId="16" xfId="0" applyFont="1" applyFill="1" applyBorder="1" applyAlignment="1">
      <alignment horizontal="center"/>
    </xf>
    <xf numFmtId="0" fontId="9" fillId="0" borderId="18" xfId="0" applyFont="1" applyFill="1" applyBorder="1" applyAlignment="1">
      <alignment horizontal="center"/>
    </xf>
    <xf numFmtId="0" fontId="10" fillId="0" borderId="20" xfId="0" applyFont="1" applyBorder="1" applyAlignment="1">
      <alignment horizontal="center"/>
    </xf>
    <xf numFmtId="0" fontId="10" fillId="0" borderId="21" xfId="0" applyFont="1" applyBorder="1" applyAlignment="1">
      <alignment horizontal="center"/>
    </xf>
    <xf numFmtId="0" fontId="10" fillId="0" borderId="22" xfId="0" applyFont="1" applyBorder="1" applyAlignment="1">
      <alignment horizontal="center"/>
    </xf>
    <xf numFmtId="0" fontId="0" fillId="2" borderId="14" xfId="0" applyFill="1" applyBorder="1" applyAlignment="1">
      <alignment horizontal="center" vertical="center"/>
    </xf>
    <xf numFmtId="0" fontId="6" fillId="3" borderId="41"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3" fillId="2" borderId="15" xfId="0" applyFont="1" applyFill="1" applyBorder="1" applyAlignment="1">
      <alignment horizontal="center" vertical="center"/>
    </xf>
    <xf numFmtId="0" fontId="3" fillId="2" borderId="1" xfId="0" applyFont="1" applyFill="1" applyBorder="1" applyAlignment="1">
      <alignment horizontal="center" vertical="center"/>
    </xf>
    <xf numFmtId="0" fontId="6" fillId="3" borderId="40" xfId="0" applyFont="1" applyFill="1" applyBorder="1" applyAlignment="1" applyProtection="1">
      <alignment horizontal="center" vertical="center"/>
      <protection locked="0"/>
    </xf>
    <xf numFmtId="0" fontId="6" fillId="3" borderId="4"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2" borderId="6" xfId="0" applyFill="1" applyBorder="1" applyAlignment="1">
      <alignment horizontal="center" vertical="center" wrapText="1"/>
    </xf>
    <xf numFmtId="0" fontId="0" fillId="2" borderId="10" xfId="0" applyFill="1" applyBorder="1" applyAlignment="1">
      <alignment horizontal="center" vertical="center" wrapText="1"/>
    </xf>
    <xf numFmtId="2" fontId="3" fillId="0" borderId="0" xfId="0" applyNumberFormat="1" applyFont="1" applyFill="1" applyBorder="1" applyAlignment="1">
      <alignment horizontal="center"/>
    </xf>
    <xf numFmtId="0" fontId="0" fillId="2" borderId="14" xfId="0" applyFont="1" applyFill="1" applyBorder="1" applyAlignment="1">
      <alignment horizontal="center" vertical="center"/>
    </xf>
    <xf numFmtId="0" fontId="16" fillId="3" borderId="0" xfId="0" applyFont="1" applyFill="1" applyAlignment="1">
      <alignment horizontal="center" vertical="center"/>
    </xf>
    <xf numFmtId="0" fontId="4" fillId="0" borderId="0" xfId="0" applyFont="1" applyAlignment="1">
      <alignment horizontal="center"/>
    </xf>
    <xf numFmtId="0" fontId="3" fillId="2" borderId="1" xfId="0" applyFont="1" applyFill="1" applyBorder="1" applyAlignment="1">
      <alignment horizontal="center"/>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18" fillId="0" borderId="0" xfId="3" applyAlignment="1" applyProtection="1">
      <alignment horizontal="left" vertical="top"/>
      <protection locked="0"/>
    </xf>
  </cellXfs>
  <cellStyles count="4">
    <cellStyle name="Currency" xfId="1" builtinId="4"/>
    <cellStyle name="Hyperlink" xfId="3" builtinId="8"/>
    <cellStyle name="Normal" xfId="0" builtinId="0"/>
    <cellStyle name="Percent" xfId="2" builtinId="5"/>
  </cellStyles>
  <dxfs count="0"/>
  <tableStyles count="0" defaultTableStyle="TableStyleMedium2" defaultPivotStyle="PivotStyleLight16"/>
  <colors>
    <mruColors>
      <color rgb="FFFEC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5</xdr:col>
      <xdr:colOff>263236</xdr:colOff>
      <xdr:row>0</xdr:row>
      <xdr:rowOff>152400</xdr:rowOff>
    </xdr:from>
    <xdr:to>
      <xdr:col>9</xdr:col>
      <xdr:colOff>762000</xdr:colOff>
      <xdr:row>0</xdr:row>
      <xdr:rowOff>1006282</xdr:rowOff>
    </xdr:to>
    <xdr:pic>
      <xdr:nvPicPr>
        <xdr:cNvPr id="2" name="Picture 1">
          <a:extLst>
            <a:ext uri="{FF2B5EF4-FFF2-40B4-BE49-F238E27FC236}">
              <a16:creationId xmlns:a16="http://schemas.microsoft.com/office/drawing/2014/main" id="{54E032B2-0B5A-4278-B501-34C4DBC001D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65763" y="152400"/>
          <a:ext cx="3934692" cy="861502"/>
        </a:xfrm>
        <a:prstGeom prst="rect">
          <a:avLst/>
        </a:prstGeom>
      </xdr:spPr>
    </xdr:pic>
    <xdr:clientData/>
  </xdr:twoCellAnchor>
  <xdr:twoCellAnchor editAs="oneCell">
    <xdr:from>
      <xdr:col>2</xdr:col>
      <xdr:colOff>96982</xdr:colOff>
      <xdr:row>0</xdr:row>
      <xdr:rowOff>325581</xdr:rowOff>
    </xdr:from>
    <xdr:to>
      <xdr:col>4</xdr:col>
      <xdr:colOff>475009</xdr:colOff>
      <xdr:row>0</xdr:row>
      <xdr:rowOff>664698</xdr:rowOff>
    </xdr:to>
    <xdr:pic>
      <xdr:nvPicPr>
        <xdr:cNvPr id="3" name="Picture 2">
          <a:extLst>
            <a:ext uri="{FF2B5EF4-FFF2-40B4-BE49-F238E27FC236}">
              <a16:creationId xmlns:a16="http://schemas.microsoft.com/office/drawing/2014/main" id="{F4BB4888-0D44-484A-AD47-5EB60E8F4F0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4800" y="325581"/>
          <a:ext cx="2204403" cy="333402"/>
        </a:xfrm>
        <a:prstGeom prst="rect">
          <a:avLst/>
        </a:prstGeom>
      </xdr:spPr>
    </xdr:pic>
    <xdr:clientData/>
  </xdr:twoCellAnchor>
  <xdr:twoCellAnchor editAs="oneCell">
    <xdr:from>
      <xdr:col>10</xdr:col>
      <xdr:colOff>332509</xdr:colOff>
      <xdr:row>0</xdr:row>
      <xdr:rowOff>159328</xdr:rowOff>
    </xdr:from>
    <xdr:to>
      <xdr:col>13</xdr:col>
      <xdr:colOff>19512</xdr:colOff>
      <xdr:row>0</xdr:row>
      <xdr:rowOff>854834</xdr:rowOff>
    </xdr:to>
    <xdr:pic>
      <xdr:nvPicPr>
        <xdr:cNvPr id="4" name="Picture 3">
          <a:extLst>
            <a:ext uri="{FF2B5EF4-FFF2-40B4-BE49-F238E27FC236}">
              <a16:creationId xmlns:a16="http://schemas.microsoft.com/office/drawing/2014/main" id="{6DB602F6-9E38-4650-A225-E6A39ECB9EE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474527" y="159328"/>
          <a:ext cx="2200910" cy="685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297872</xdr:colOff>
      <xdr:row>0</xdr:row>
      <xdr:rowOff>145472</xdr:rowOff>
    </xdr:from>
    <xdr:to>
      <xdr:col>9</xdr:col>
      <xdr:colOff>513138</xdr:colOff>
      <xdr:row>0</xdr:row>
      <xdr:rowOff>1010784</xdr:rowOff>
    </xdr:to>
    <xdr:pic>
      <xdr:nvPicPr>
        <xdr:cNvPr id="2" name="Picture 1">
          <a:extLst>
            <a:ext uri="{FF2B5EF4-FFF2-40B4-BE49-F238E27FC236}">
              <a16:creationId xmlns:a16="http://schemas.microsoft.com/office/drawing/2014/main" id="{46D60409-2169-4CB4-BEDF-6D50BF355B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87436" y="145472"/>
          <a:ext cx="3934692" cy="861502"/>
        </a:xfrm>
        <a:prstGeom prst="rect">
          <a:avLst/>
        </a:prstGeom>
      </xdr:spPr>
    </xdr:pic>
    <xdr:clientData/>
  </xdr:twoCellAnchor>
  <xdr:twoCellAnchor editAs="oneCell">
    <xdr:from>
      <xdr:col>2</xdr:col>
      <xdr:colOff>55418</xdr:colOff>
      <xdr:row>0</xdr:row>
      <xdr:rowOff>346363</xdr:rowOff>
    </xdr:from>
    <xdr:to>
      <xdr:col>4</xdr:col>
      <xdr:colOff>283124</xdr:colOff>
      <xdr:row>0</xdr:row>
      <xdr:rowOff>666430</xdr:rowOff>
    </xdr:to>
    <xdr:pic>
      <xdr:nvPicPr>
        <xdr:cNvPr id="3" name="Picture 2">
          <a:extLst>
            <a:ext uri="{FF2B5EF4-FFF2-40B4-BE49-F238E27FC236}">
              <a16:creationId xmlns:a16="http://schemas.microsoft.com/office/drawing/2014/main" id="{717CB5D6-D9CC-4C6F-8B1F-EEC4EF5EA7B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77091" y="346363"/>
          <a:ext cx="2204403" cy="333402"/>
        </a:xfrm>
        <a:prstGeom prst="rect">
          <a:avLst/>
        </a:prstGeom>
      </xdr:spPr>
    </xdr:pic>
    <xdr:clientData/>
  </xdr:twoCellAnchor>
  <xdr:twoCellAnchor editAs="oneCell">
    <xdr:from>
      <xdr:col>10</xdr:col>
      <xdr:colOff>318654</xdr:colOff>
      <xdr:row>0</xdr:row>
      <xdr:rowOff>180109</xdr:rowOff>
    </xdr:from>
    <xdr:to>
      <xdr:col>12</xdr:col>
      <xdr:colOff>783936</xdr:colOff>
      <xdr:row>0</xdr:row>
      <xdr:rowOff>856565</xdr:rowOff>
    </xdr:to>
    <xdr:pic>
      <xdr:nvPicPr>
        <xdr:cNvPr id="4" name="Picture 3">
          <a:extLst>
            <a:ext uri="{FF2B5EF4-FFF2-40B4-BE49-F238E27FC236}">
              <a16:creationId xmlns:a16="http://schemas.microsoft.com/office/drawing/2014/main" id="{7D8E270A-60AB-423B-A604-43287254F47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22672" y="180109"/>
          <a:ext cx="2200910" cy="68598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s://www.recticelinsulation.com/be-nl/verdelers?type=pro&amp;product=1171&amp;geo=1"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printerSettings" Target="../printerSettings/printerSettings2.bin"/><Relationship Id="rId1" Type="http://schemas.openxmlformats.org/officeDocument/2006/relationships/hyperlink" Target="https://www.recticelinsulation.com/be-fr/distributeurs?type=pro&amp;product=1171&amp;geo=1"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F395F-84DC-4EEF-A8BE-D7A8B94E3D68}">
  <dimension ref="B1:W43"/>
  <sheetViews>
    <sheetView showGridLines="0" showRowColHeaders="0" tabSelected="1" zoomScale="110" zoomScaleNormal="110" workbookViewId="0">
      <selection activeCell="H8" sqref="H8:H9"/>
    </sheetView>
  </sheetViews>
  <sheetFormatPr defaultRowHeight="14.4" x14ac:dyDescent="0.3"/>
  <cols>
    <col min="1" max="2" width="1.5546875" customWidth="1"/>
    <col min="3" max="3" width="15.33203125" customWidth="1"/>
    <col min="4" max="4" width="11.109375" bestFit="1" customWidth="1"/>
    <col min="5" max="5" width="12.77734375" customWidth="1"/>
    <col min="6" max="6" width="11.77734375" style="2" customWidth="1"/>
    <col min="7" max="7" width="15.33203125" customWidth="1"/>
    <col min="8" max="8" width="11.44140625" customWidth="1"/>
    <col min="9" max="9" width="11.5546875" customWidth="1"/>
    <col min="10" max="10" width="11.6640625" customWidth="1"/>
    <col min="11" max="11" width="11.33203125" customWidth="1"/>
    <col min="12" max="12" width="13.88671875" customWidth="1"/>
    <col min="13" max="13" width="11.5546875" bestFit="1" customWidth="1"/>
    <col min="14" max="14" width="12.109375" bestFit="1" customWidth="1"/>
    <col min="15" max="15" width="26.44140625" customWidth="1"/>
    <col min="16" max="16" width="15.21875" bestFit="1" customWidth="1"/>
    <col min="17" max="17" width="11.5546875" bestFit="1" customWidth="1"/>
    <col min="18" max="18" width="11.77734375" bestFit="1" customWidth="1"/>
    <col min="19" max="21" width="11.33203125" bestFit="1" customWidth="1"/>
    <col min="22" max="23" width="12" bestFit="1" customWidth="1"/>
  </cols>
  <sheetData>
    <row r="1" spans="2:23" ht="83.4" customHeight="1" x14ac:dyDescent="0.3"/>
    <row r="2" spans="2:23" ht="26.4" customHeight="1" x14ac:dyDescent="0.3">
      <c r="C2" s="144" t="s">
        <v>0</v>
      </c>
      <c r="D2" s="144"/>
      <c r="E2" s="144"/>
      <c r="F2" s="144"/>
      <c r="G2" s="144"/>
      <c r="H2" s="144"/>
      <c r="I2" s="144"/>
      <c r="J2" s="144"/>
      <c r="K2" s="144"/>
      <c r="L2" s="144"/>
      <c r="M2" s="144"/>
      <c r="T2" s="145"/>
      <c r="U2" s="145"/>
      <c r="V2" s="145"/>
      <c r="W2" s="145"/>
    </row>
    <row r="3" spans="2:23" x14ac:dyDescent="0.3">
      <c r="C3" s="1"/>
      <c r="G3" s="3"/>
      <c r="T3" s="4"/>
      <c r="U3" s="4"/>
      <c r="V3" s="4"/>
      <c r="W3" s="4"/>
    </row>
    <row r="4" spans="2:23" ht="15" thickBot="1" x14ac:dyDescent="0.35">
      <c r="C4" s="146" t="s">
        <v>1</v>
      </c>
      <c r="D4" s="146"/>
      <c r="E4" s="146"/>
      <c r="F4" s="146"/>
      <c r="G4" s="146"/>
      <c r="H4" s="102" t="s">
        <v>2</v>
      </c>
      <c r="I4" s="146" t="s">
        <v>3</v>
      </c>
      <c r="J4" s="146"/>
      <c r="K4" s="146"/>
      <c r="L4" s="146"/>
      <c r="M4" s="146"/>
      <c r="T4" s="4"/>
      <c r="U4" s="4"/>
      <c r="V4" s="4"/>
      <c r="W4" s="4"/>
    </row>
    <row r="5" spans="2:23" ht="14.4" customHeight="1" x14ac:dyDescent="0.3">
      <c r="C5" s="139" t="s">
        <v>4</v>
      </c>
      <c r="D5" s="136" t="s">
        <v>5</v>
      </c>
      <c r="E5" s="136" t="s">
        <v>6</v>
      </c>
      <c r="F5" s="136" t="s">
        <v>7</v>
      </c>
      <c r="G5" s="147" t="s">
        <v>8</v>
      </c>
      <c r="H5" s="133" t="s">
        <v>51</v>
      </c>
      <c r="I5" s="5" t="s">
        <v>9</v>
      </c>
      <c r="J5" s="6" t="s">
        <v>52</v>
      </c>
      <c r="K5" s="136" t="s">
        <v>10</v>
      </c>
      <c r="L5" s="139" t="s">
        <v>11</v>
      </c>
      <c r="M5" s="139" t="s">
        <v>12</v>
      </c>
      <c r="N5" s="7"/>
      <c r="O5" s="7"/>
      <c r="P5" s="7"/>
      <c r="Q5" s="7"/>
      <c r="R5" s="7"/>
      <c r="S5" s="7"/>
    </row>
    <row r="6" spans="2:23" x14ac:dyDescent="0.3">
      <c r="C6" s="140"/>
      <c r="D6" s="137"/>
      <c r="E6" s="137"/>
      <c r="F6" s="137"/>
      <c r="G6" s="148"/>
      <c r="H6" s="134"/>
      <c r="I6" s="8">
        <v>75</v>
      </c>
      <c r="J6" s="9">
        <v>50</v>
      </c>
      <c r="K6" s="137"/>
      <c r="L6" s="140"/>
      <c r="M6" s="140"/>
      <c r="N6" s="142"/>
      <c r="O6" s="142"/>
      <c r="P6" s="142"/>
      <c r="Q6" s="142"/>
      <c r="R6" s="142"/>
      <c r="S6" s="142"/>
    </row>
    <row r="7" spans="2:23" ht="26.4" x14ac:dyDescent="0.3">
      <c r="B7" s="10"/>
      <c r="C7" s="141"/>
      <c r="D7" s="138"/>
      <c r="E7" s="138"/>
      <c r="F7" s="138"/>
      <c r="G7" s="149"/>
      <c r="H7" s="135"/>
      <c r="I7" s="11" t="s">
        <v>13</v>
      </c>
      <c r="J7" s="12" t="s">
        <v>14</v>
      </c>
      <c r="K7" s="138"/>
      <c r="L7" s="141"/>
      <c r="M7" s="141"/>
      <c r="N7" s="13"/>
      <c r="O7" s="13"/>
      <c r="P7" s="13"/>
      <c r="Q7" s="14"/>
      <c r="R7" s="15"/>
      <c r="S7" s="15"/>
    </row>
    <row r="8" spans="2:23" x14ac:dyDescent="0.3">
      <c r="B8" s="16"/>
      <c r="C8" s="17">
        <v>64014000000015</v>
      </c>
      <c r="D8" s="100" t="s">
        <v>15</v>
      </c>
      <c r="E8" s="100">
        <v>3</v>
      </c>
      <c r="F8" s="101">
        <v>8.64</v>
      </c>
      <c r="G8" s="143">
        <v>100</v>
      </c>
      <c r="H8" s="128">
        <v>100</v>
      </c>
      <c r="I8" s="130">
        <f>ROUNDUP(H8/75,0)</f>
        <v>2</v>
      </c>
      <c r="J8" s="131">
        <f>ROUNDUP(J17/50,0)</f>
        <v>8</v>
      </c>
      <c r="K8" s="131">
        <v>190</v>
      </c>
      <c r="L8" s="20">
        <f>ROUNDUP(T17,0)</f>
        <v>12</v>
      </c>
      <c r="M8" s="18">
        <f>V17</f>
        <v>103.68</v>
      </c>
      <c r="N8" s="21"/>
      <c r="O8" s="21"/>
      <c r="P8" s="21"/>
      <c r="Q8" s="22"/>
      <c r="R8" s="23"/>
      <c r="S8" s="24"/>
    </row>
    <row r="9" spans="2:23" x14ac:dyDescent="0.3">
      <c r="B9" s="16"/>
      <c r="C9" s="17">
        <v>64014000000016</v>
      </c>
      <c r="D9" s="100" t="s">
        <v>16</v>
      </c>
      <c r="E9" s="100">
        <v>5</v>
      </c>
      <c r="F9" s="101">
        <v>7.2</v>
      </c>
      <c r="G9" s="143"/>
      <c r="H9" s="129"/>
      <c r="I9" s="130"/>
      <c r="J9" s="131"/>
      <c r="K9" s="131"/>
      <c r="L9" s="20">
        <f>ROUNDUP(U17,0)</f>
        <v>14</v>
      </c>
      <c r="M9" s="18">
        <f>W17</f>
        <v>100.8</v>
      </c>
      <c r="N9" s="21"/>
      <c r="O9" s="21"/>
      <c r="P9" s="21"/>
      <c r="Q9" s="22"/>
      <c r="R9" s="23"/>
      <c r="S9" s="24"/>
    </row>
    <row r="10" spans="2:23" x14ac:dyDescent="0.3">
      <c r="B10" s="16"/>
      <c r="C10" s="17">
        <v>64014000000017</v>
      </c>
      <c r="D10" s="18" t="s">
        <v>15</v>
      </c>
      <c r="E10" s="18">
        <v>3</v>
      </c>
      <c r="F10" s="19">
        <v>8.64</v>
      </c>
      <c r="G10" s="127">
        <v>120</v>
      </c>
      <c r="H10" s="128">
        <v>100</v>
      </c>
      <c r="I10" s="130">
        <f>ROUNDUP(H10/75,0)</f>
        <v>2</v>
      </c>
      <c r="J10" s="131">
        <f>ROUNDUP(J18/50,0)</f>
        <v>9</v>
      </c>
      <c r="K10" s="131">
        <v>210</v>
      </c>
      <c r="L10" s="20">
        <f>ROUNDUP(T18,0)</f>
        <v>12</v>
      </c>
      <c r="M10" s="18">
        <f>V18</f>
        <v>103.68</v>
      </c>
      <c r="N10" s="21"/>
      <c r="O10" s="21"/>
      <c r="P10" s="21"/>
      <c r="Q10" s="22"/>
      <c r="R10" s="23"/>
      <c r="S10" s="24"/>
    </row>
    <row r="11" spans="2:23" x14ac:dyDescent="0.3">
      <c r="B11" s="16"/>
      <c r="C11" s="17">
        <v>64014000000018</v>
      </c>
      <c r="D11" s="18" t="s">
        <v>16</v>
      </c>
      <c r="E11" s="18">
        <v>4</v>
      </c>
      <c r="F11" s="19">
        <v>5.76</v>
      </c>
      <c r="G11" s="127"/>
      <c r="H11" s="129"/>
      <c r="I11" s="130"/>
      <c r="J11" s="131"/>
      <c r="K11" s="131"/>
      <c r="L11" s="20">
        <f>ROUNDUP(U18,0)</f>
        <v>18</v>
      </c>
      <c r="M11" s="18">
        <f>W18</f>
        <v>103.67999999999999</v>
      </c>
      <c r="N11" s="21"/>
      <c r="O11" s="25"/>
      <c r="P11" s="25"/>
      <c r="Q11" s="26"/>
      <c r="R11" s="24"/>
      <c r="S11" s="24"/>
    </row>
    <row r="12" spans="2:23" x14ac:dyDescent="0.3">
      <c r="B12" s="16"/>
      <c r="C12" s="17">
        <v>64014000000020</v>
      </c>
      <c r="D12" s="18" t="s">
        <v>15</v>
      </c>
      <c r="E12" s="18">
        <v>3</v>
      </c>
      <c r="F12" s="19">
        <v>8.64</v>
      </c>
      <c r="G12" s="127">
        <v>140</v>
      </c>
      <c r="H12" s="128">
        <v>100</v>
      </c>
      <c r="I12" s="130">
        <f>ROUNDUP(H12/75,0)</f>
        <v>2</v>
      </c>
      <c r="J12" s="131">
        <f>ROUNDUP(J19/50,0)</f>
        <v>10</v>
      </c>
      <c r="K12" s="131">
        <v>230</v>
      </c>
      <c r="L12" s="20">
        <f>ROUNDUP(T19,0)</f>
        <v>12</v>
      </c>
      <c r="M12" s="18">
        <f>V19</f>
        <v>103.68</v>
      </c>
      <c r="N12" s="21"/>
      <c r="O12" s="25"/>
      <c r="P12" s="25"/>
      <c r="Q12" s="26"/>
      <c r="R12" s="24"/>
      <c r="S12" s="24"/>
    </row>
    <row r="13" spans="2:23" ht="15" thickBot="1" x14ac:dyDescent="0.35">
      <c r="B13" s="16"/>
      <c r="C13" s="17">
        <v>64014000000019</v>
      </c>
      <c r="D13" s="18" t="s">
        <v>16</v>
      </c>
      <c r="E13" s="18">
        <v>4</v>
      </c>
      <c r="F13" s="19">
        <v>5.76</v>
      </c>
      <c r="G13" s="127"/>
      <c r="H13" s="132"/>
      <c r="I13" s="130"/>
      <c r="J13" s="131"/>
      <c r="K13" s="131"/>
      <c r="L13" s="20">
        <f>ROUNDUP(U19,0)</f>
        <v>18</v>
      </c>
      <c r="M13" s="18">
        <f>W19</f>
        <v>103.67999999999999</v>
      </c>
      <c r="N13" s="21"/>
      <c r="O13" s="25"/>
      <c r="P13" s="25"/>
      <c r="Q13" s="26"/>
      <c r="R13" s="24"/>
      <c r="S13" s="24"/>
    </row>
    <row r="15" spans="2:23" ht="15" hidden="1" thickBot="1" x14ac:dyDescent="0.35">
      <c r="I15" s="118" t="s">
        <v>17</v>
      </c>
      <c r="J15" s="119"/>
      <c r="K15" s="119"/>
      <c r="L15" s="119"/>
      <c r="M15" s="119"/>
      <c r="N15" s="119"/>
      <c r="O15" s="120"/>
      <c r="P15" s="118" t="s">
        <v>18</v>
      </c>
      <c r="Q15" s="119"/>
      <c r="R15" s="118" t="s">
        <v>19</v>
      </c>
      <c r="S15" s="120"/>
      <c r="T15" s="121" t="s">
        <v>20</v>
      </c>
      <c r="U15" s="121"/>
      <c r="V15" s="122" t="s">
        <v>21</v>
      </c>
      <c r="W15" s="123"/>
    </row>
    <row r="16" spans="2:23" hidden="1" x14ac:dyDescent="0.3">
      <c r="I16" s="27" t="s">
        <v>22</v>
      </c>
      <c r="J16" s="124" t="s">
        <v>23</v>
      </c>
      <c r="K16" s="125"/>
      <c r="L16" s="126"/>
      <c r="M16" s="28" t="s">
        <v>24</v>
      </c>
      <c r="N16" s="124" t="s">
        <v>25</v>
      </c>
      <c r="O16" s="126"/>
      <c r="P16" s="28" t="s">
        <v>15</v>
      </c>
      <c r="Q16" s="28" t="s">
        <v>16</v>
      </c>
      <c r="R16" s="27" t="s">
        <v>15</v>
      </c>
      <c r="S16" s="29" t="s">
        <v>16</v>
      </c>
      <c r="T16" s="28" t="s">
        <v>15</v>
      </c>
      <c r="U16" s="28" t="s">
        <v>16</v>
      </c>
      <c r="V16" s="27" t="s">
        <v>15</v>
      </c>
      <c r="W16" s="29" t="s">
        <v>16</v>
      </c>
    </row>
    <row r="17" spans="2:23" hidden="1" x14ac:dyDescent="0.3">
      <c r="I17" s="30">
        <v>100</v>
      </c>
      <c r="J17" s="109">
        <f>H8*G32</f>
        <v>355</v>
      </c>
      <c r="K17" s="110"/>
      <c r="L17" s="111"/>
      <c r="M17" s="31">
        <f>I8*I6</f>
        <v>150</v>
      </c>
      <c r="N17" s="113">
        <f>J8*J6</f>
        <v>400</v>
      </c>
      <c r="O17" s="114"/>
      <c r="P17" s="31">
        <v>3</v>
      </c>
      <c r="Q17" s="31">
        <v>5</v>
      </c>
      <c r="R17" s="30">
        <v>8.64</v>
      </c>
      <c r="S17" s="32">
        <v>7.2</v>
      </c>
      <c r="T17" s="33">
        <f>H8/R17</f>
        <v>11.574074074074073</v>
      </c>
      <c r="U17" s="33">
        <f>H8/S17</f>
        <v>13.888888888888889</v>
      </c>
      <c r="V17" s="30">
        <f>L8*R17</f>
        <v>103.68</v>
      </c>
      <c r="W17" s="32">
        <f>L9*S17</f>
        <v>100.8</v>
      </c>
    </row>
    <row r="18" spans="2:23" hidden="1" x14ac:dyDescent="0.3">
      <c r="C18" s="34"/>
      <c r="D18" s="34"/>
      <c r="E18" s="34"/>
      <c r="F18" s="35"/>
      <c r="I18" s="30">
        <v>120</v>
      </c>
      <c r="J18" s="109">
        <f>H10*G33</f>
        <v>413.99999999999994</v>
      </c>
      <c r="K18" s="110"/>
      <c r="L18" s="111"/>
      <c r="M18" s="31">
        <f>I10*I6</f>
        <v>150</v>
      </c>
      <c r="N18" s="113">
        <f>J10*J6</f>
        <v>450</v>
      </c>
      <c r="O18" s="114"/>
      <c r="P18" s="31">
        <v>3</v>
      </c>
      <c r="Q18" s="31">
        <v>4</v>
      </c>
      <c r="R18" s="30">
        <v>8.64</v>
      </c>
      <c r="S18" s="32">
        <v>5.76</v>
      </c>
      <c r="T18" s="33">
        <f>H10/R18</f>
        <v>11.574074074074073</v>
      </c>
      <c r="U18" s="33">
        <f>H10/S18</f>
        <v>17.361111111111111</v>
      </c>
      <c r="V18" s="30">
        <f>L10*R18</f>
        <v>103.68</v>
      </c>
      <c r="W18" s="32">
        <f>L11*S18</f>
        <v>103.67999999999999</v>
      </c>
    </row>
    <row r="19" spans="2:23" ht="15" hidden="1" thickBot="1" x14ac:dyDescent="0.35">
      <c r="I19" s="36">
        <v>140</v>
      </c>
      <c r="J19" s="115">
        <f>H12*G34</f>
        <v>474</v>
      </c>
      <c r="K19" s="115"/>
      <c r="L19" s="115"/>
      <c r="M19" s="37">
        <f>I12*I6</f>
        <v>150</v>
      </c>
      <c r="N19" s="116">
        <f>J12*J6</f>
        <v>500</v>
      </c>
      <c r="O19" s="117"/>
      <c r="P19" s="38">
        <v>3</v>
      </c>
      <c r="Q19" s="39">
        <v>4</v>
      </c>
      <c r="R19" s="38">
        <v>8.64</v>
      </c>
      <c r="S19" s="40">
        <v>5.76</v>
      </c>
      <c r="T19" s="41">
        <f>H12/R19</f>
        <v>11.574074074074073</v>
      </c>
      <c r="U19" s="42">
        <f>H12/S19</f>
        <v>17.361111111111111</v>
      </c>
      <c r="V19" s="38">
        <f>L12*R19</f>
        <v>103.68</v>
      </c>
      <c r="W19" s="43">
        <f>L13*S19</f>
        <v>103.67999999999999</v>
      </c>
    </row>
    <row r="20" spans="2:23" hidden="1" x14ac:dyDescent="0.3">
      <c r="G20" s="105"/>
      <c r="H20" s="105"/>
    </row>
    <row r="21" spans="2:23" hidden="1" x14ac:dyDescent="0.3">
      <c r="C21" s="1" t="s">
        <v>26</v>
      </c>
      <c r="G21" s="3"/>
      <c r="H21" s="44"/>
    </row>
    <row r="22" spans="2:23" hidden="1" x14ac:dyDescent="0.3">
      <c r="M22" s="7"/>
      <c r="N22" s="7"/>
      <c r="O22" s="7"/>
      <c r="P22" s="7"/>
      <c r="Q22" s="7"/>
      <c r="R22" s="7"/>
      <c r="S22" s="7"/>
      <c r="T22" s="7"/>
    </row>
    <row r="23" spans="2:23" hidden="1" x14ac:dyDescent="0.3">
      <c r="C23" s="45" t="s">
        <v>27</v>
      </c>
      <c r="D23" s="46" t="s">
        <v>28</v>
      </c>
      <c r="E23" s="46" t="s">
        <v>29</v>
      </c>
      <c r="F23" s="47"/>
      <c r="G23" s="48"/>
      <c r="H23" s="10"/>
      <c r="M23" s="7"/>
      <c r="N23" s="49"/>
      <c r="O23" s="49"/>
      <c r="P23" s="49"/>
      <c r="Q23" s="49"/>
      <c r="R23" s="49"/>
      <c r="S23" s="7"/>
      <c r="T23" s="7"/>
    </row>
    <row r="24" spans="2:23" ht="15" hidden="1" thickBot="1" x14ac:dyDescent="0.35">
      <c r="C24" s="50">
        <v>50</v>
      </c>
      <c r="D24" s="51">
        <v>1.5</v>
      </c>
      <c r="E24" s="51">
        <v>4.4999999999999999E-4</v>
      </c>
      <c r="F24" s="52"/>
      <c r="H24" s="16"/>
      <c r="M24" s="7"/>
      <c r="N24" s="53"/>
      <c r="O24" s="53"/>
      <c r="P24" s="53"/>
      <c r="Q24" s="53"/>
      <c r="R24" s="54"/>
      <c r="S24" s="7"/>
      <c r="T24" s="7"/>
    </row>
    <row r="25" spans="2:23" hidden="1" x14ac:dyDescent="0.3">
      <c r="M25" s="7"/>
      <c r="N25" s="53"/>
      <c r="O25" s="21"/>
      <c r="P25" s="21"/>
      <c r="Q25" s="55"/>
      <c r="R25" s="56"/>
      <c r="S25" s="7"/>
      <c r="T25" s="7"/>
    </row>
    <row r="26" spans="2:23" hidden="1" x14ac:dyDescent="0.3">
      <c r="M26" s="7"/>
      <c r="N26" s="53"/>
      <c r="O26" s="21"/>
      <c r="P26" s="21"/>
      <c r="Q26" s="21"/>
      <c r="R26" s="56"/>
      <c r="S26" s="7"/>
      <c r="T26" s="7"/>
    </row>
    <row r="27" spans="2:23" hidden="1" x14ac:dyDescent="0.3">
      <c r="M27" s="7"/>
      <c r="N27" s="53"/>
      <c r="O27" s="57"/>
      <c r="P27" s="57"/>
      <c r="Q27" s="57"/>
      <c r="R27" s="58"/>
      <c r="S27" s="7"/>
      <c r="T27" s="7"/>
    </row>
    <row r="28" spans="2:23" hidden="1" x14ac:dyDescent="0.3">
      <c r="G28" s="105"/>
      <c r="H28" s="105"/>
      <c r="M28" s="7"/>
      <c r="N28" s="59"/>
      <c r="O28" s="7"/>
      <c r="P28" s="7"/>
      <c r="Q28" s="7"/>
      <c r="R28" s="7"/>
      <c r="S28" s="60"/>
      <c r="T28" s="7"/>
    </row>
    <row r="29" spans="2:23" hidden="1" x14ac:dyDescent="0.3">
      <c r="C29" s="1" t="s">
        <v>30</v>
      </c>
      <c r="G29" s="3"/>
      <c r="H29" s="44"/>
      <c r="M29" s="7"/>
      <c r="N29" s="53"/>
      <c r="O29" s="53"/>
      <c r="P29" s="61"/>
      <c r="Q29" s="7"/>
      <c r="R29" s="54"/>
      <c r="S29" s="60"/>
      <c r="T29" s="61"/>
    </row>
    <row r="30" spans="2:23" hidden="1" x14ac:dyDescent="0.3">
      <c r="D30" s="62"/>
      <c r="E30" s="4"/>
      <c r="F30" s="63"/>
      <c r="H30" s="3"/>
      <c r="M30" s="7"/>
      <c r="N30" s="53"/>
      <c r="O30" s="57"/>
      <c r="P30" s="7"/>
      <c r="Q30" s="7"/>
      <c r="R30" s="58"/>
      <c r="S30" s="64"/>
      <c r="T30" s="65"/>
    </row>
    <row r="31" spans="2:23" hidden="1" x14ac:dyDescent="0.3">
      <c r="B31" s="66" t="s">
        <v>31</v>
      </c>
      <c r="C31" s="45" t="s">
        <v>27</v>
      </c>
      <c r="D31" s="46"/>
      <c r="E31" s="46"/>
      <c r="F31" s="67"/>
      <c r="G31" s="68" t="s">
        <v>32</v>
      </c>
      <c r="H31" s="69"/>
      <c r="I31" s="106"/>
      <c r="J31" s="107"/>
      <c r="K31" s="70"/>
      <c r="L31" s="71"/>
      <c r="M31" s="7"/>
      <c r="N31" s="53"/>
      <c r="O31" s="57"/>
      <c r="P31" s="7"/>
      <c r="Q31" s="7"/>
      <c r="R31" s="58"/>
      <c r="S31" s="64"/>
      <c r="T31" s="65"/>
    </row>
    <row r="32" spans="2:23" hidden="1" x14ac:dyDescent="0.3">
      <c r="B32" s="66">
        <v>100</v>
      </c>
      <c r="C32" s="72">
        <v>190</v>
      </c>
      <c r="D32" s="73"/>
      <c r="E32" s="74"/>
      <c r="F32" s="75"/>
      <c r="G32" s="76">
        <v>3.55</v>
      </c>
      <c r="H32" s="77"/>
      <c r="I32" s="78"/>
      <c r="J32" s="79"/>
      <c r="K32" s="79"/>
      <c r="L32" s="80"/>
      <c r="M32" s="7"/>
      <c r="N32" s="53"/>
      <c r="O32" s="25"/>
      <c r="P32" s="7"/>
      <c r="Q32" s="7"/>
      <c r="R32" s="81"/>
      <c r="S32" s="64"/>
      <c r="T32" s="65"/>
    </row>
    <row r="33" spans="2:23" hidden="1" x14ac:dyDescent="0.3">
      <c r="B33" s="66">
        <v>120</v>
      </c>
      <c r="C33" s="82">
        <v>210</v>
      </c>
      <c r="D33" s="83"/>
      <c r="E33" s="84"/>
      <c r="F33" s="85"/>
      <c r="G33" s="86">
        <v>4.1399999999999997</v>
      </c>
      <c r="H33" s="87"/>
      <c r="I33" s="78"/>
      <c r="J33" s="79"/>
      <c r="K33" s="79"/>
      <c r="L33" s="80"/>
      <c r="M33" s="7"/>
      <c r="N33" s="7"/>
      <c r="O33" s="7"/>
      <c r="P33" s="7"/>
      <c r="Q33" s="7"/>
      <c r="R33" s="7"/>
      <c r="S33" s="7"/>
      <c r="T33" s="7"/>
    </row>
    <row r="34" spans="2:23" ht="15" hidden="1" thickBot="1" x14ac:dyDescent="0.35">
      <c r="B34" s="66">
        <v>140</v>
      </c>
      <c r="C34" s="50">
        <v>230</v>
      </c>
      <c r="D34" s="88"/>
      <c r="E34" s="89"/>
      <c r="F34" s="90"/>
      <c r="G34" s="91">
        <v>4.74</v>
      </c>
      <c r="H34" s="92"/>
      <c r="I34" s="78"/>
      <c r="J34" s="79"/>
      <c r="K34" s="79"/>
      <c r="L34" s="80"/>
      <c r="M34" s="7"/>
      <c r="N34" s="7"/>
      <c r="O34" s="7"/>
      <c r="P34" s="53"/>
      <c r="Q34" s="59"/>
      <c r="R34" s="93"/>
      <c r="S34" s="7"/>
      <c r="T34" s="7"/>
    </row>
    <row r="35" spans="2:23" hidden="1" x14ac:dyDescent="0.3">
      <c r="B35" s="66"/>
      <c r="M35" s="7"/>
      <c r="N35" s="7"/>
      <c r="O35" s="7"/>
      <c r="P35" s="94"/>
      <c r="Q35" s="94"/>
      <c r="R35" s="95"/>
      <c r="S35" s="7"/>
      <c r="T35" s="7"/>
    </row>
    <row r="36" spans="2:23" x14ac:dyDescent="0.3">
      <c r="C36" s="108" t="s">
        <v>49</v>
      </c>
      <c r="D36" s="108"/>
      <c r="E36" s="108"/>
      <c r="F36" s="108"/>
      <c r="G36" s="108"/>
      <c r="H36" s="108"/>
      <c r="I36" s="108"/>
      <c r="J36" s="108"/>
      <c r="K36" s="108"/>
      <c r="L36" s="108"/>
      <c r="M36" s="108"/>
      <c r="N36" s="97"/>
      <c r="O36" s="97"/>
      <c r="P36" s="97"/>
      <c r="Q36" s="97"/>
      <c r="R36" s="97"/>
      <c r="S36" s="97"/>
      <c r="T36" s="97"/>
      <c r="U36" s="97"/>
      <c r="V36" s="97"/>
      <c r="W36" s="97"/>
    </row>
    <row r="37" spans="2:23" x14ac:dyDescent="0.3">
      <c r="C37" s="108"/>
      <c r="D37" s="108"/>
      <c r="E37" s="108"/>
      <c r="F37" s="108"/>
      <c r="G37" s="108"/>
      <c r="H37" s="108"/>
      <c r="I37" s="108"/>
      <c r="J37" s="108"/>
      <c r="K37" s="108"/>
      <c r="L37" s="108"/>
      <c r="M37" s="108"/>
      <c r="N37" s="7"/>
      <c r="O37" s="61"/>
      <c r="P37" s="25"/>
      <c r="Q37" s="25"/>
      <c r="R37" s="95"/>
      <c r="S37" s="7"/>
      <c r="T37" s="7"/>
    </row>
    <row r="38" spans="2:23" x14ac:dyDescent="0.3">
      <c r="M38" s="7"/>
      <c r="N38" s="7"/>
      <c r="O38" s="7"/>
      <c r="P38" s="7"/>
      <c r="Q38" s="7"/>
      <c r="R38" s="7"/>
      <c r="S38" s="7"/>
      <c r="T38" s="7"/>
    </row>
    <row r="39" spans="2:23" x14ac:dyDescent="0.3">
      <c r="C39" s="112" t="s">
        <v>55</v>
      </c>
      <c r="D39" s="112"/>
      <c r="E39" s="112"/>
      <c r="F39" s="112"/>
      <c r="G39" s="112"/>
      <c r="H39" s="112"/>
      <c r="I39" s="112"/>
      <c r="J39" s="112"/>
      <c r="K39" s="112"/>
      <c r="L39" s="112"/>
      <c r="M39" s="112"/>
      <c r="R39" s="96"/>
    </row>
    <row r="40" spans="2:23" ht="15.6" customHeight="1" x14ac:dyDescent="0.3">
      <c r="C40" s="150" t="s">
        <v>53</v>
      </c>
      <c r="D40" s="150"/>
      <c r="E40" s="150"/>
      <c r="F40" s="150"/>
      <c r="G40" s="150"/>
      <c r="H40" s="150"/>
      <c r="R40" s="96"/>
    </row>
    <row r="41" spans="2:23" x14ac:dyDescent="0.3">
      <c r="C41" s="103"/>
      <c r="D41" s="103"/>
      <c r="E41" s="103"/>
      <c r="F41" s="103"/>
      <c r="G41" s="103"/>
      <c r="H41" s="103"/>
      <c r="I41" s="103"/>
      <c r="J41" s="103"/>
      <c r="K41" s="103"/>
      <c r="L41" s="103"/>
      <c r="M41" s="103"/>
    </row>
    <row r="42" spans="2:23" ht="32.4" customHeight="1" x14ac:dyDescent="0.3">
      <c r="C42" s="104" t="s">
        <v>58</v>
      </c>
      <c r="D42" s="104"/>
      <c r="E42" s="104"/>
      <c r="F42" s="104"/>
      <c r="G42" s="104"/>
      <c r="H42" s="104"/>
      <c r="I42" s="104"/>
      <c r="J42" s="104"/>
      <c r="K42" s="104"/>
      <c r="L42" s="104"/>
      <c r="M42" s="104"/>
    </row>
    <row r="43" spans="2:23" x14ac:dyDescent="0.3">
      <c r="B43" t="s">
        <v>54</v>
      </c>
    </row>
  </sheetData>
  <sheetProtection sheet="1" objects="1" scenarios="1" selectLockedCells="1"/>
  <mergeCells count="50">
    <mergeCell ref="C5:C7"/>
    <mergeCell ref="D5:D7"/>
    <mergeCell ref="E5:E7"/>
    <mergeCell ref="F5:F7"/>
    <mergeCell ref="G5:G7"/>
    <mergeCell ref="C2:M2"/>
    <mergeCell ref="T2:U2"/>
    <mergeCell ref="V2:W2"/>
    <mergeCell ref="C4:G4"/>
    <mergeCell ref="I4:M4"/>
    <mergeCell ref="G8:G9"/>
    <mergeCell ref="H8:H9"/>
    <mergeCell ref="I8:I9"/>
    <mergeCell ref="J8:J9"/>
    <mergeCell ref="K8:K9"/>
    <mergeCell ref="H5:H7"/>
    <mergeCell ref="K5:K7"/>
    <mergeCell ref="L5:L7"/>
    <mergeCell ref="M5:M7"/>
    <mergeCell ref="N6:S6"/>
    <mergeCell ref="G12:G13"/>
    <mergeCell ref="H12:H13"/>
    <mergeCell ref="I12:I13"/>
    <mergeCell ref="J12:J13"/>
    <mergeCell ref="K12:K13"/>
    <mergeCell ref="G10:G11"/>
    <mergeCell ref="H10:H11"/>
    <mergeCell ref="I10:I11"/>
    <mergeCell ref="J10:J11"/>
    <mergeCell ref="K10:K11"/>
    <mergeCell ref="R15:S15"/>
    <mergeCell ref="T15:U15"/>
    <mergeCell ref="V15:W15"/>
    <mergeCell ref="N17:O17"/>
    <mergeCell ref="J16:L16"/>
    <mergeCell ref="N16:O16"/>
    <mergeCell ref="I15:O15"/>
    <mergeCell ref="N18:O18"/>
    <mergeCell ref="J19:L19"/>
    <mergeCell ref="N19:O19"/>
    <mergeCell ref="G20:H20"/>
    <mergeCell ref="P15:Q15"/>
    <mergeCell ref="C42:M42"/>
    <mergeCell ref="G28:H28"/>
    <mergeCell ref="I31:J31"/>
    <mergeCell ref="C36:M37"/>
    <mergeCell ref="J17:L17"/>
    <mergeCell ref="C39:M39"/>
    <mergeCell ref="J18:L18"/>
    <mergeCell ref="C40:H40"/>
  </mergeCells>
  <dataValidations count="1">
    <dataValidation type="decimal" operator="greaterThanOrEqual" allowBlank="1" showInputMessage="1" showErrorMessage="1" sqref="H8:H13" xr:uid="{421AB0E9-461E-47C3-A47B-429824DB56E1}">
      <formula1>0</formula1>
    </dataValidation>
  </dataValidations>
  <hyperlinks>
    <hyperlink ref="C40" r:id="rId1" xr:uid="{ED09810A-22F5-4FD7-A3A7-5F92F82B50C0}"/>
  </hyperlinks>
  <pageMargins left="0.7" right="0.7" top="0.75" bottom="0.75" header="0.3" footer="0.3"/>
  <pageSetup paperSize="9" orientation="portrait" verticalDpi="0" r:id="rId2"/>
  <customProperties>
    <customPr name="IbpWorksheetKeyString_GUID" r:id="rId3"/>
  </customProperties>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BD50F-9C8D-42C1-8846-A639984D638F}">
  <dimension ref="B1:W42"/>
  <sheetViews>
    <sheetView showGridLines="0" showRowColHeaders="0" zoomScale="110" zoomScaleNormal="110" workbookViewId="0">
      <selection activeCell="H8" sqref="H8:H9"/>
    </sheetView>
  </sheetViews>
  <sheetFormatPr defaultRowHeight="14.4" x14ac:dyDescent="0.3"/>
  <cols>
    <col min="1" max="1" width="2" customWidth="1"/>
    <col min="2" max="2" width="1.21875" customWidth="1"/>
    <col min="3" max="3" width="16.44140625" customWidth="1"/>
    <col min="4" max="4" width="12.5546875" customWidth="1"/>
    <col min="5" max="5" width="12.77734375" customWidth="1"/>
    <col min="6" max="6" width="11.77734375" style="2" customWidth="1"/>
    <col min="7" max="7" width="15.33203125" customWidth="1"/>
    <col min="8" max="8" width="11.6640625" customWidth="1"/>
    <col min="9" max="9" width="15.109375" customWidth="1"/>
    <col min="10" max="10" width="16.109375" customWidth="1"/>
    <col min="11" max="11" width="11.33203125" customWidth="1"/>
    <col min="12" max="12" width="13.88671875" customWidth="1"/>
    <col min="13" max="13" width="11.5546875" bestFit="1" customWidth="1"/>
    <col min="14" max="14" width="12.109375" bestFit="1" customWidth="1"/>
    <col min="15" max="15" width="26.44140625" customWidth="1"/>
    <col min="16" max="16" width="15.21875" bestFit="1" customWidth="1"/>
    <col min="17" max="17" width="11.5546875" bestFit="1" customWidth="1"/>
    <col min="18" max="18" width="11.77734375" bestFit="1" customWidth="1"/>
    <col min="19" max="21" width="11.33203125" bestFit="1" customWidth="1"/>
    <col min="22" max="23" width="12" bestFit="1" customWidth="1"/>
  </cols>
  <sheetData>
    <row r="1" spans="2:23" ht="81.599999999999994" customHeight="1" x14ac:dyDescent="0.3"/>
    <row r="2" spans="2:23" ht="28.2" customHeight="1" x14ac:dyDescent="0.3">
      <c r="C2" s="144" t="s">
        <v>33</v>
      </c>
      <c r="D2" s="144"/>
      <c r="E2" s="144"/>
      <c r="F2" s="144"/>
      <c r="G2" s="144"/>
      <c r="H2" s="144"/>
      <c r="I2" s="144"/>
      <c r="J2" s="144"/>
      <c r="K2" s="144"/>
      <c r="L2" s="144"/>
      <c r="M2" s="144"/>
      <c r="T2" s="145"/>
      <c r="U2" s="145"/>
      <c r="V2" s="145"/>
      <c r="W2" s="145"/>
    </row>
    <row r="3" spans="2:23" x14ac:dyDescent="0.3">
      <c r="C3" s="1"/>
      <c r="G3" s="3"/>
      <c r="T3" s="4"/>
      <c r="U3" s="4"/>
      <c r="V3" s="4"/>
      <c r="W3" s="4"/>
    </row>
    <row r="4" spans="2:23" ht="15" thickBot="1" x14ac:dyDescent="0.35">
      <c r="C4" s="146" t="s">
        <v>1</v>
      </c>
      <c r="D4" s="146"/>
      <c r="E4" s="146"/>
      <c r="F4" s="146"/>
      <c r="G4" s="146"/>
      <c r="H4" s="102" t="s">
        <v>34</v>
      </c>
      <c r="I4" s="146" t="s">
        <v>41</v>
      </c>
      <c r="J4" s="146"/>
      <c r="K4" s="146"/>
      <c r="L4" s="146"/>
      <c r="M4" s="146"/>
      <c r="T4" s="4"/>
      <c r="U4" s="4"/>
      <c r="V4" s="4"/>
      <c r="W4" s="4"/>
    </row>
    <row r="5" spans="2:23" ht="14.4" customHeight="1" x14ac:dyDescent="0.3">
      <c r="C5" s="139" t="s">
        <v>36</v>
      </c>
      <c r="D5" s="136" t="s">
        <v>37</v>
      </c>
      <c r="E5" s="136" t="s">
        <v>38</v>
      </c>
      <c r="F5" s="136" t="s">
        <v>39</v>
      </c>
      <c r="G5" s="147" t="s">
        <v>40</v>
      </c>
      <c r="H5" s="133" t="s">
        <v>35</v>
      </c>
      <c r="I5" s="5" t="s">
        <v>42</v>
      </c>
      <c r="J5" s="6" t="s">
        <v>44</v>
      </c>
      <c r="K5" s="136" t="s">
        <v>46</v>
      </c>
      <c r="L5" s="139" t="s">
        <v>47</v>
      </c>
      <c r="M5" s="139" t="s">
        <v>48</v>
      </c>
      <c r="N5" s="7"/>
      <c r="O5" s="7"/>
      <c r="P5" s="7"/>
      <c r="Q5" s="7"/>
      <c r="R5" s="7"/>
      <c r="S5" s="7"/>
    </row>
    <row r="6" spans="2:23" x14ac:dyDescent="0.3">
      <c r="C6" s="140"/>
      <c r="D6" s="137"/>
      <c r="E6" s="137"/>
      <c r="F6" s="137"/>
      <c r="G6" s="148"/>
      <c r="H6" s="134"/>
      <c r="I6" s="8">
        <v>75</v>
      </c>
      <c r="J6" s="9">
        <v>50</v>
      </c>
      <c r="K6" s="137"/>
      <c r="L6" s="140"/>
      <c r="M6" s="140"/>
      <c r="N6" s="142"/>
      <c r="O6" s="142"/>
      <c r="P6" s="142"/>
      <c r="Q6" s="142"/>
      <c r="R6" s="142"/>
      <c r="S6" s="142"/>
    </row>
    <row r="7" spans="2:23" x14ac:dyDescent="0.3">
      <c r="B7" s="10"/>
      <c r="C7" s="141"/>
      <c r="D7" s="138"/>
      <c r="E7" s="138"/>
      <c r="F7" s="138"/>
      <c r="G7" s="149"/>
      <c r="H7" s="135"/>
      <c r="I7" s="98" t="s">
        <v>43</v>
      </c>
      <c r="J7" s="99" t="s">
        <v>45</v>
      </c>
      <c r="K7" s="138"/>
      <c r="L7" s="141"/>
      <c r="M7" s="141"/>
      <c r="N7" s="13"/>
      <c r="O7" s="13"/>
      <c r="P7" s="13"/>
      <c r="Q7" s="14"/>
      <c r="R7" s="15"/>
      <c r="S7" s="15"/>
    </row>
    <row r="8" spans="2:23" x14ac:dyDescent="0.3">
      <c r="B8" s="16"/>
      <c r="C8" s="17">
        <v>64014000000015</v>
      </c>
      <c r="D8" s="18" t="s">
        <v>15</v>
      </c>
      <c r="E8" s="18">
        <v>3</v>
      </c>
      <c r="F8" s="19">
        <v>8.64</v>
      </c>
      <c r="G8" s="127">
        <v>100</v>
      </c>
      <c r="H8" s="128">
        <v>100</v>
      </c>
      <c r="I8" s="130">
        <f>ROUNDUP(H8/75,0)</f>
        <v>2</v>
      </c>
      <c r="J8" s="131">
        <f>ROUNDUP(J17/50,0)</f>
        <v>8</v>
      </c>
      <c r="K8" s="131">
        <v>190</v>
      </c>
      <c r="L8" s="20">
        <f>ROUNDUP(T17,0)</f>
        <v>12</v>
      </c>
      <c r="M8" s="18">
        <f>V17</f>
        <v>103.68</v>
      </c>
      <c r="N8" s="21"/>
      <c r="O8" s="21"/>
      <c r="P8" s="21"/>
      <c r="Q8" s="22"/>
      <c r="R8" s="23"/>
      <c r="S8" s="24"/>
    </row>
    <row r="9" spans="2:23" x14ac:dyDescent="0.3">
      <c r="B9" s="16"/>
      <c r="C9" s="17">
        <v>64014000000016</v>
      </c>
      <c r="D9" s="18" t="s">
        <v>16</v>
      </c>
      <c r="E9" s="18">
        <v>5</v>
      </c>
      <c r="F9" s="19">
        <v>7.2</v>
      </c>
      <c r="G9" s="127"/>
      <c r="H9" s="129"/>
      <c r="I9" s="130"/>
      <c r="J9" s="131"/>
      <c r="K9" s="131"/>
      <c r="L9" s="20">
        <f>ROUNDUP(U17,0)</f>
        <v>14</v>
      </c>
      <c r="M9" s="18">
        <f>W17</f>
        <v>100.8</v>
      </c>
      <c r="N9" s="21"/>
      <c r="O9" s="21"/>
      <c r="P9" s="21"/>
      <c r="Q9" s="22"/>
      <c r="R9" s="23"/>
      <c r="S9" s="24"/>
    </row>
    <row r="10" spans="2:23" x14ac:dyDescent="0.3">
      <c r="B10" s="16"/>
      <c r="C10" s="17">
        <v>64014000000017</v>
      </c>
      <c r="D10" s="18" t="s">
        <v>15</v>
      </c>
      <c r="E10" s="18">
        <v>3</v>
      </c>
      <c r="F10" s="19">
        <v>8.64</v>
      </c>
      <c r="G10" s="127">
        <v>120</v>
      </c>
      <c r="H10" s="128">
        <v>100</v>
      </c>
      <c r="I10" s="130">
        <f>ROUNDUP(H10/75,0)</f>
        <v>2</v>
      </c>
      <c r="J10" s="131">
        <f>ROUNDUP(J18/50,0)</f>
        <v>9</v>
      </c>
      <c r="K10" s="131">
        <v>210</v>
      </c>
      <c r="L10" s="20">
        <f>ROUNDUP(T18,0)</f>
        <v>12</v>
      </c>
      <c r="M10" s="18">
        <f>V18</f>
        <v>103.68</v>
      </c>
      <c r="N10" s="21"/>
      <c r="O10" s="21"/>
      <c r="P10" s="21"/>
      <c r="Q10" s="22"/>
      <c r="R10" s="23"/>
      <c r="S10" s="24"/>
    </row>
    <row r="11" spans="2:23" x14ac:dyDescent="0.3">
      <c r="B11" s="16"/>
      <c r="C11" s="17">
        <v>64014000000018</v>
      </c>
      <c r="D11" s="18" t="s">
        <v>16</v>
      </c>
      <c r="E11" s="18">
        <v>4</v>
      </c>
      <c r="F11" s="19">
        <v>5.76</v>
      </c>
      <c r="G11" s="127"/>
      <c r="H11" s="129"/>
      <c r="I11" s="130"/>
      <c r="J11" s="131"/>
      <c r="K11" s="131"/>
      <c r="L11" s="20">
        <f>ROUNDUP(U18,0)</f>
        <v>18</v>
      </c>
      <c r="M11" s="18">
        <f>W18</f>
        <v>103.67999999999999</v>
      </c>
      <c r="N11" s="21"/>
      <c r="O11" s="25"/>
      <c r="P11" s="25"/>
      <c r="Q11" s="26"/>
      <c r="R11" s="24"/>
      <c r="S11" s="24"/>
    </row>
    <row r="12" spans="2:23" x14ac:dyDescent="0.3">
      <c r="B12" s="16"/>
      <c r="C12" s="17">
        <v>64014000000020</v>
      </c>
      <c r="D12" s="18" t="s">
        <v>15</v>
      </c>
      <c r="E12" s="18">
        <v>3</v>
      </c>
      <c r="F12" s="19">
        <v>8.64</v>
      </c>
      <c r="G12" s="127">
        <v>140</v>
      </c>
      <c r="H12" s="128">
        <v>100</v>
      </c>
      <c r="I12" s="130">
        <f>ROUNDUP(H12/75,0)</f>
        <v>2</v>
      </c>
      <c r="J12" s="131">
        <f>ROUNDUP(J19/50,0)</f>
        <v>10</v>
      </c>
      <c r="K12" s="131">
        <v>230</v>
      </c>
      <c r="L12" s="20">
        <f>ROUNDUP(T19,0)</f>
        <v>12</v>
      </c>
      <c r="M12" s="18">
        <f>V19</f>
        <v>103.68</v>
      </c>
      <c r="N12" s="21"/>
      <c r="O12" s="25"/>
      <c r="P12" s="25"/>
      <c r="Q12" s="26"/>
      <c r="R12" s="24"/>
      <c r="S12" s="24"/>
    </row>
    <row r="13" spans="2:23" ht="15" thickBot="1" x14ac:dyDescent="0.35">
      <c r="B13" s="16"/>
      <c r="C13" s="17">
        <v>64014000000019</v>
      </c>
      <c r="D13" s="18" t="s">
        <v>16</v>
      </c>
      <c r="E13" s="18">
        <v>4</v>
      </c>
      <c r="F13" s="19">
        <v>5.76</v>
      </c>
      <c r="G13" s="127"/>
      <c r="H13" s="132"/>
      <c r="I13" s="130"/>
      <c r="J13" s="131"/>
      <c r="K13" s="131"/>
      <c r="L13" s="20">
        <f>ROUNDUP(U19,0)</f>
        <v>18</v>
      </c>
      <c r="M13" s="18">
        <f>W19</f>
        <v>103.67999999999999</v>
      </c>
      <c r="N13" s="21"/>
      <c r="O13" s="25"/>
      <c r="P13" s="25"/>
      <c r="Q13" s="26"/>
      <c r="R13" s="24"/>
      <c r="S13" s="24"/>
    </row>
    <row r="15" spans="2:23" ht="15" hidden="1" thickBot="1" x14ac:dyDescent="0.35">
      <c r="I15" s="118" t="s">
        <v>17</v>
      </c>
      <c r="J15" s="119"/>
      <c r="K15" s="119"/>
      <c r="L15" s="119"/>
      <c r="M15" s="119"/>
      <c r="N15" s="119"/>
      <c r="O15" s="120"/>
      <c r="P15" s="118" t="s">
        <v>18</v>
      </c>
      <c r="Q15" s="119"/>
      <c r="R15" s="118" t="s">
        <v>19</v>
      </c>
      <c r="S15" s="120"/>
      <c r="T15" s="121" t="s">
        <v>20</v>
      </c>
      <c r="U15" s="121"/>
      <c r="V15" s="122" t="s">
        <v>21</v>
      </c>
      <c r="W15" s="123"/>
    </row>
    <row r="16" spans="2:23" hidden="1" x14ac:dyDescent="0.3">
      <c r="I16" s="27" t="s">
        <v>22</v>
      </c>
      <c r="J16" s="124" t="s">
        <v>23</v>
      </c>
      <c r="K16" s="125"/>
      <c r="L16" s="126"/>
      <c r="M16" s="28" t="s">
        <v>24</v>
      </c>
      <c r="N16" s="124" t="s">
        <v>25</v>
      </c>
      <c r="O16" s="126"/>
      <c r="P16" s="28" t="s">
        <v>15</v>
      </c>
      <c r="Q16" s="28" t="s">
        <v>16</v>
      </c>
      <c r="R16" s="27" t="s">
        <v>15</v>
      </c>
      <c r="S16" s="29" t="s">
        <v>16</v>
      </c>
      <c r="T16" s="28" t="s">
        <v>15</v>
      </c>
      <c r="U16" s="28" t="s">
        <v>16</v>
      </c>
      <c r="V16" s="27" t="s">
        <v>15</v>
      </c>
      <c r="W16" s="29" t="s">
        <v>16</v>
      </c>
    </row>
    <row r="17" spans="2:23" hidden="1" x14ac:dyDescent="0.3">
      <c r="I17" s="30">
        <v>100</v>
      </c>
      <c r="J17" s="109">
        <f>H8*G32</f>
        <v>355</v>
      </c>
      <c r="K17" s="110"/>
      <c r="L17" s="111"/>
      <c r="M17" s="31">
        <f>I8*I6</f>
        <v>150</v>
      </c>
      <c r="N17" s="113">
        <f>J8*J6</f>
        <v>400</v>
      </c>
      <c r="O17" s="114"/>
      <c r="P17" s="31">
        <v>3</v>
      </c>
      <c r="Q17" s="31">
        <v>5</v>
      </c>
      <c r="R17" s="30">
        <v>8.64</v>
      </c>
      <c r="S17" s="32">
        <v>7.2</v>
      </c>
      <c r="T17" s="33">
        <f>H8/R17</f>
        <v>11.574074074074073</v>
      </c>
      <c r="U17" s="33">
        <f>H8/S17</f>
        <v>13.888888888888889</v>
      </c>
      <c r="V17" s="30">
        <f>L8*R17</f>
        <v>103.68</v>
      </c>
      <c r="W17" s="32">
        <f>L9*S17</f>
        <v>100.8</v>
      </c>
    </row>
    <row r="18" spans="2:23" hidden="1" x14ac:dyDescent="0.3">
      <c r="C18" s="34"/>
      <c r="D18" s="34"/>
      <c r="E18" s="34"/>
      <c r="F18" s="35"/>
      <c r="I18" s="30">
        <v>120</v>
      </c>
      <c r="J18" s="109">
        <f>H10*G33</f>
        <v>413.99999999999994</v>
      </c>
      <c r="K18" s="110"/>
      <c r="L18" s="111"/>
      <c r="M18" s="31">
        <f>I10*I6</f>
        <v>150</v>
      </c>
      <c r="N18" s="113">
        <f>J10*J6</f>
        <v>450</v>
      </c>
      <c r="O18" s="114"/>
      <c r="P18" s="31">
        <v>3</v>
      </c>
      <c r="Q18" s="31">
        <v>4</v>
      </c>
      <c r="R18" s="30">
        <v>8.64</v>
      </c>
      <c r="S18" s="32">
        <v>5.76</v>
      </c>
      <c r="T18" s="33">
        <f>H10/R18</f>
        <v>11.574074074074073</v>
      </c>
      <c r="U18" s="33">
        <f>H10/S18</f>
        <v>17.361111111111111</v>
      </c>
      <c r="V18" s="30">
        <f>L10*R18</f>
        <v>103.68</v>
      </c>
      <c r="W18" s="32">
        <f>L11*S18</f>
        <v>103.67999999999999</v>
      </c>
    </row>
    <row r="19" spans="2:23" ht="15" hidden="1" thickBot="1" x14ac:dyDescent="0.35">
      <c r="I19" s="36">
        <v>140</v>
      </c>
      <c r="J19" s="115">
        <f>H12*G34</f>
        <v>474</v>
      </c>
      <c r="K19" s="115"/>
      <c r="L19" s="115"/>
      <c r="M19" s="37">
        <f>I12*I6</f>
        <v>150</v>
      </c>
      <c r="N19" s="116">
        <f>J12*J6</f>
        <v>500</v>
      </c>
      <c r="O19" s="117"/>
      <c r="P19" s="38">
        <v>3</v>
      </c>
      <c r="Q19" s="39">
        <v>4</v>
      </c>
      <c r="R19" s="38">
        <v>8.64</v>
      </c>
      <c r="S19" s="40">
        <v>5.76</v>
      </c>
      <c r="T19" s="41">
        <f>H12/R19</f>
        <v>11.574074074074073</v>
      </c>
      <c r="U19" s="42">
        <f>H12/S19</f>
        <v>17.361111111111111</v>
      </c>
      <c r="V19" s="38">
        <f>L12*R19</f>
        <v>103.68</v>
      </c>
      <c r="W19" s="43">
        <f>L13*S19</f>
        <v>103.67999999999999</v>
      </c>
    </row>
    <row r="20" spans="2:23" hidden="1" x14ac:dyDescent="0.3">
      <c r="G20" s="105"/>
      <c r="H20" s="105"/>
    </row>
    <row r="21" spans="2:23" hidden="1" x14ac:dyDescent="0.3">
      <c r="C21" s="1" t="s">
        <v>26</v>
      </c>
      <c r="G21" s="3"/>
      <c r="H21" s="44"/>
    </row>
    <row r="22" spans="2:23" hidden="1" x14ac:dyDescent="0.3">
      <c r="M22" s="7"/>
      <c r="N22" s="7"/>
      <c r="O22" s="7"/>
      <c r="P22" s="7"/>
      <c r="Q22" s="7"/>
      <c r="R22" s="7"/>
      <c r="S22" s="7"/>
      <c r="T22" s="7"/>
    </row>
    <row r="23" spans="2:23" hidden="1" x14ac:dyDescent="0.3">
      <c r="C23" s="45" t="s">
        <v>27</v>
      </c>
      <c r="D23" s="46" t="s">
        <v>28</v>
      </c>
      <c r="E23" s="46" t="s">
        <v>29</v>
      </c>
      <c r="F23" s="47"/>
      <c r="G23" s="48"/>
      <c r="H23" s="10"/>
      <c r="M23" s="7"/>
      <c r="N23" s="49"/>
      <c r="O23" s="49"/>
      <c r="P23" s="49"/>
      <c r="Q23" s="49"/>
      <c r="R23" s="49"/>
      <c r="S23" s="7"/>
      <c r="T23" s="7"/>
    </row>
    <row r="24" spans="2:23" ht="15" hidden="1" thickBot="1" x14ac:dyDescent="0.35">
      <c r="C24" s="50">
        <v>50</v>
      </c>
      <c r="D24" s="51">
        <v>1.5</v>
      </c>
      <c r="E24" s="51">
        <v>4.4999999999999999E-4</v>
      </c>
      <c r="F24" s="52"/>
      <c r="H24" s="16"/>
      <c r="M24" s="7"/>
      <c r="N24" s="53"/>
      <c r="O24" s="53"/>
      <c r="P24" s="53"/>
      <c r="Q24" s="53"/>
      <c r="R24" s="54"/>
      <c r="S24" s="7"/>
      <c r="T24" s="7"/>
    </row>
    <row r="25" spans="2:23" hidden="1" x14ac:dyDescent="0.3">
      <c r="M25" s="7"/>
      <c r="N25" s="53"/>
      <c r="O25" s="21"/>
      <c r="P25" s="21"/>
      <c r="Q25" s="55"/>
      <c r="R25" s="56"/>
      <c r="S25" s="7"/>
      <c r="T25" s="7"/>
    </row>
    <row r="26" spans="2:23" hidden="1" x14ac:dyDescent="0.3">
      <c r="M26" s="7"/>
      <c r="N26" s="53"/>
      <c r="O26" s="21"/>
      <c r="P26" s="21"/>
      <c r="Q26" s="21"/>
      <c r="R26" s="56"/>
      <c r="S26" s="7"/>
      <c r="T26" s="7"/>
    </row>
    <row r="27" spans="2:23" hidden="1" x14ac:dyDescent="0.3">
      <c r="M27" s="7"/>
      <c r="N27" s="53"/>
      <c r="O27" s="57"/>
      <c r="P27" s="57"/>
      <c r="Q27" s="57"/>
      <c r="R27" s="58"/>
      <c r="S27" s="7"/>
      <c r="T27" s="7"/>
    </row>
    <row r="28" spans="2:23" hidden="1" x14ac:dyDescent="0.3">
      <c r="G28" s="105"/>
      <c r="H28" s="105"/>
      <c r="M28" s="7"/>
      <c r="N28" s="59"/>
      <c r="O28" s="7"/>
      <c r="P28" s="7"/>
      <c r="Q28" s="7"/>
      <c r="R28" s="7"/>
      <c r="S28" s="60"/>
      <c r="T28" s="7"/>
    </row>
    <row r="29" spans="2:23" hidden="1" x14ac:dyDescent="0.3">
      <c r="C29" s="1" t="s">
        <v>30</v>
      </c>
      <c r="G29" s="3"/>
      <c r="H29" s="44"/>
      <c r="M29" s="7"/>
      <c r="N29" s="53"/>
      <c r="O29" s="53"/>
      <c r="P29" s="61"/>
      <c r="Q29" s="7"/>
      <c r="R29" s="54"/>
      <c r="S29" s="60"/>
      <c r="T29" s="61"/>
    </row>
    <row r="30" spans="2:23" hidden="1" x14ac:dyDescent="0.3">
      <c r="D30" s="62"/>
      <c r="E30" s="4"/>
      <c r="F30" s="63"/>
      <c r="H30" s="3"/>
      <c r="M30" s="7"/>
      <c r="N30" s="53"/>
      <c r="O30" s="57"/>
      <c r="P30" s="7"/>
      <c r="Q30" s="7"/>
      <c r="R30" s="58"/>
      <c r="S30" s="64"/>
      <c r="T30" s="65"/>
    </row>
    <row r="31" spans="2:23" hidden="1" x14ac:dyDescent="0.3">
      <c r="B31" s="66" t="s">
        <v>31</v>
      </c>
      <c r="C31" s="45" t="s">
        <v>27</v>
      </c>
      <c r="D31" s="46"/>
      <c r="E31" s="46"/>
      <c r="F31" s="67"/>
      <c r="G31" s="68" t="s">
        <v>32</v>
      </c>
      <c r="H31" s="69"/>
      <c r="I31" s="106"/>
      <c r="J31" s="107"/>
      <c r="K31" s="70"/>
      <c r="L31" s="71"/>
      <c r="M31" s="7"/>
      <c r="N31" s="53"/>
      <c r="O31" s="57"/>
      <c r="P31" s="7"/>
      <c r="Q31" s="7"/>
      <c r="R31" s="58"/>
      <c r="S31" s="64"/>
      <c r="T31" s="65"/>
    </row>
    <row r="32" spans="2:23" hidden="1" x14ac:dyDescent="0.3">
      <c r="B32" s="66">
        <v>100</v>
      </c>
      <c r="C32" s="72">
        <v>190</v>
      </c>
      <c r="D32" s="73"/>
      <c r="E32" s="74"/>
      <c r="F32" s="75"/>
      <c r="G32" s="76">
        <v>3.55</v>
      </c>
      <c r="H32" s="77"/>
      <c r="I32" s="78"/>
      <c r="J32" s="79"/>
      <c r="K32" s="79"/>
      <c r="L32" s="80"/>
      <c r="M32" s="7"/>
      <c r="N32" s="53"/>
      <c r="O32" s="25"/>
      <c r="P32" s="7"/>
      <c r="Q32" s="7"/>
      <c r="R32" s="81"/>
      <c r="S32" s="64"/>
      <c r="T32" s="65"/>
    </row>
    <row r="33" spans="2:23" hidden="1" x14ac:dyDescent="0.3">
      <c r="B33" s="66">
        <v>120</v>
      </c>
      <c r="C33" s="82">
        <v>210</v>
      </c>
      <c r="D33" s="83"/>
      <c r="E33" s="84"/>
      <c r="F33" s="85"/>
      <c r="G33" s="86">
        <v>4.1399999999999997</v>
      </c>
      <c r="H33" s="87"/>
      <c r="I33" s="78"/>
      <c r="J33" s="79"/>
      <c r="K33" s="79"/>
      <c r="L33" s="80"/>
      <c r="M33" s="7"/>
      <c r="N33" s="7"/>
      <c r="O33" s="7"/>
      <c r="P33" s="7"/>
      <c r="Q33" s="7"/>
      <c r="R33" s="7"/>
      <c r="S33" s="7"/>
      <c r="T33" s="7"/>
    </row>
    <row r="34" spans="2:23" ht="15" hidden="1" thickBot="1" x14ac:dyDescent="0.35">
      <c r="B34" s="66">
        <v>140</v>
      </c>
      <c r="C34" s="50">
        <v>230</v>
      </c>
      <c r="D34" s="88"/>
      <c r="E34" s="89"/>
      <c r="F34" s="90"/>
      <c r="G34" s="91">
        <v>4.74</v>
      </c>
      <c r="H34" s="92"/>
      <c r="I34" s="78"/>
      <c r="J34" s="79"/>
      <c r="K34" s="79"/>
      <c r="L34" s="80"/>
      <c r="M34" s="7"/>
      <c r="N34" s="7"/>
      <c r="O34" s="7"/>
      <c r="P34" s="53"/>
      <c r="Q34" s="59"/>
      <c r="R34" s="93"/>
      <c r="S34" s="7"/>
      <c r="T34" s="7"/>
    </row>
    <row r="35" spans="2:23" hidden="1" x14ac:dyDescent="0.3">
      <c r="B35" s="66"/>
      <c r="M35" s="7"/>
      <c r="N35" s="7"/>
      <c r="O35" s="7"/>
      <c r="P35" s="94"/>
      <c r="Q35" s="94"/>
      <c r="R35" s="95"/>
      <c r="S35" s="7"/>
      <c r="T35" s="7"/>
    </row>
    <row r="36" spans="2:23" x14ac:dyDescent="0.3">
      <c r="C36" s="108" t="s">
        <v>50</v>
      </c>
      <c r="D36" s="108"/>
      <c r="E36" s="108"/>
      <c r="F36" s="108"/>
      <c r="G36" s="108"/>
      <c r="H36" s="108"/>
      <c r="I36" s="108"/>
      <c r="J36" s="108"/>
      <c r="K36" s="108"/>
      <c r="L36" s="108"/>
      <c r="M36" s="108"/>
      <c r="N36" s="97"/>
      <c r="O36" s="97"/>
      <c r="P36" s="97"/>
      <c r="Q36" s="97"/>
      <c r="R36" s="97"/>
      <c r="S36" s="97"/>
      <c r="T36" s="97"/>
      <c r="U36" s="97"/>
      <c r="V36" s="97"/>
      <c r="W36" s="97"/>
    </row>
    <row r="37" spans="2:23" x14ac:dyDescent="0.3">
      <c r="C37" s="108"/>
      <c r="D37" s="108"/>
      <c r="E37" s="108"/>
      <c r="F37" s="108"/>
      <c r="G37" s="108"/>
      <c r="H37" s="108"/>
      <c r="I37" s="108"/>
      <c r="J37" s="108"/>
      <c r="K37" s="108"/>
      <c r="L37" s="108"/>
      <c r="M37" s="108"/>
      <c r="N37" s="7"/>
      <c r="O37" s="61"/>
      <c r="P37" s="25"/>
      <c r="Q37" s="25"/>
      <c r="R37" s="95"/>
      <c r="S37" s="7"/>
      <c r="T37" s="7"/>
    </row>
    <row r="38" spans="2:23" x14ac:dyDescent="0.3">
      <c r="M38" s="7"/>
      <c r="N38" s="7"/>
      <c r="O38" s="7"/>
      <c r="P38" s="7"/>
      <c r="Q38" s="7"/>
      <c r="R38" s="7"/>
      <c r="S38" s="7"/>
      <c r="T38" s="7"/>
    </row>
    <row r="39" spans="2:23" x14ac:dyDescent="0.3">
      <c r="C39" t="s">
        <v>56</v>
      </c>
      <c r="R39" s="96"/>
    </row>
    <row r="40" spans="2:23" x14ac:dyDescent="0.3">
      <c r="C40" s="150" t="s">
        <v>57</v>
      </c>
      <c r="D40" s="150"/>
      <c r="E40" s="150"/>
      <c r="F40" s="150"/>
      <c r="G40" s="150"/>
      <c r="H40" s="150"/>
      <c r="R40" s="96"/>
    </row>
    <row r="42" spans="2:23" ht="31.8" customHeight="1" x14ac:dyDescent="0.3">
      <c r="C42" s="104" t="s">
        <v>59</v>
      </c>
      <c r="D42" s="104"/>
      <c r="E42" s="104"/>
      <c r="F42" s="104"/>
      <c r="G42" s="104"/>
      <c r="H42" s="104"/>
      <c r="I42" s="104"/>
      <c r="J42" s="104"/>
      <c r="K42" s="104"/>
      <c r="L42" s="104"/>
      <c r="M42" s="104"/>
    </row>
  </sheetData>
  <sheetProtection algorithmName="SHA-512" hashValue="f8Fojr6czNlbvgliTFP1KwyD4LSF4aF5+YrSLLYIJCyzcm1GceX4aWeLU6UB3XsEkaWvskTTb6oOhs4enGqrCw==" saltValue="BL0GDkVg6WDzlRfeanS5HQ==" spinCount="100000" sheet="1" objects="1" scenarios="1" selectLockedCells="1"/>
  <mergeCells count="49">
    <mergeCell ref="C5:C7"/>
    <mergeCell ref="D5:D7"/>
    <mergeCell ref="E5:E7"/>
    <mergeCell ref="F5:F7"/>
    <mergeCell ref="G5:G7"/>
    <mergeCell ref="C2:M2"/>
    <mergeCell ref="T2:U2"/>
    <mergeCell ref="V2:W2"/>
    <mergeCell ref="C4:G4"/>
    <mergeCell ref="I4:M4"/>
    <mergeCell ref="G8:G9"/>
    <mergeCell ref="H8:H9"/>
    <mergeCell ref="I8:I9"/>
    <mergeCell ref="J8:J9"/>
    <mergeCell ref="K8:K9"/>
    <mergeCell ref="H5:H7"/>
    <mergeCell ref="K5:K7"/>
    <mergeCell ref="L5:L7"/>
    <mergeCell ref="M5:M7"/>
    <mergeCell ref="N6:S6"/>
    <mergeCell ref="G12:G13"/>
    <mergeCell ref="H12:H13"/>
    <mergeCell ref="I12:I13"/>
    <mergeCell ref="J12:J13"/>
    <mergeCell ref="K12:K13"/>
    <mergeCell ref="G10:G11"/>
    <mergeCell ref="H10:H11"/>
    <mergeCell ref="I10:I11"/>
    <mergeCell ref="J10:J11"/>
    <mergeCell ref="K10:K11"/>
    <mergeCell ref="R15:S15"/>
    <mergeCell ref="T15:U15"/>
    <mergeCell ref="V15:W15"/>
    <mergeCell ref="N17:O17"/>
    <mergeCell ref="J16:L16"/>
    <mergeCell ref="N16:O16"/>
    <mergeCell ref="I15:O15"/>
    <mergeCell ref="N18:O18"/>
    <mergeCell ref="J19:L19"/>
    <mergeCell ref="N19:O19"/>
    <mergeCell ref="G20:H20"/>
    <mergeCell ref="P15:Q15"/>
    <mergeCell ref="G28:H28"/>
    <mergeCell ref="I31:J31"/>
    <mergeCell ref="C36:M37"/>
    <mergeCell ref="J17:L17"/>
    <mergeCell ref="C42:M42"/>
    <mergeCell ref="J18:L18"/>
    <mergeCell ref="C40:H40"/>
  </mergeCells>
  <dataValidations count="1">
    <dataValidation type="decimal" operator="greaterThanOrEqual" allowBlank="1" showInputMessage="1" showErrorMessage="1" sqref="H8:H13" xr:uid="{5C263921-C88C-4864-B272-7B41A1E0BC42}">
      <formula1>0</formula1>
    </dataValidation>
  </dataValidations>
  <hyperlinks>
    <hyperlink ref="C40" r:id="rId1" xr:uid="{FEF177B9-42D4-46F2-80AB-CAF62A27735C}"/>
  </hyperlinks>
  <pageMargins left="0.7" right="0.7" top="0.75" bottom="0.75" header="0.3" footer="0.3"/>
  <pageSetup paperSize="9" orientation="portrait" verticalDpi="0" r:id="rId2"/>
  <customProperties>
    <customPr name="IbpWorksheetKeyString_GUID" r:id="rId3"/>
  </customProperties>
  <drawing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DB0BE0A60EB2479AD9F4B7C72B43A8" ma:contentTypeVersion="13" ma:contentTypeDescription="Create a new document." ma:contentTypeScope="" ma:versionID="74d5f7f26968e1c056a397744404cb20">
  <xsd:schema xmlns:xsd="http://www.w3.org/2001/XMLSchema" xmlns:xs="http://www.w3.org/2001/XMLSchema" xmlns:p="http://schemas.microsoft.com/office/2006/metadata/properties" xmlns:ns3="2208e540-9836-4116-8c31-e98043b96e58" xmlns:ns4="f7468472-d01f-428e-8f07-5bd9f9000698" targetNamespace="http://schemas.microsoft.com/office/2006/metadata/properties" ma:root="true" ma:fieldsID="6758c0bae9cc00be69b86c7259910d9c" ns3:_="" ns4:_="">
    <xsd:import namespace="2208e540-9836-4116-8c31-e98043b96e58"/>
    <xsd:import namespace="f7468472-d01f-428e-8f07-5bd9f900069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DateTaken" minOccurs="0"/>
                <xsd:element ref="ns3:MediaServiceLocation" minOccurs="0"/>
                <xsd:element ref="ns4:SharedWithUsers" minOccurs="0"/>
                <xsd:element ref="ns4:SharedWithDetails" minOccurs="0"/>
                <xsd:element ref="ns4:SharingHintHash"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08e540-9836-4116-8c31-e98043b96e58"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7468472-d01f-428e-8f07-5bd9f9000698" elementFormDefault="qualified">
    <xsd:import namespace="http://schemas.microsoft.com/office/2006/documentManagement/types"/>
    <xsd:import namespace="http://schemas.microsoft.com/office/infopath/2007/PartnerControls"/>
    <xsd:element name="SharedWithUsers" ma:index="1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description="" ma:internalName="SharedWithDetails" ma:readOnly="true">
      <xsd:simpleType>
        <xsd:restriction base="dms:Note">
          <xsd:maxLength value="255"/>
        </xsd:restriction>
      </xsd:simpleType>
    </xsd:element>
    <xsd:element name="SharingHintHash" ma:index="15"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213999-A511-4E8E-AF9A-E00620D4AEF1}">
  <ds:schemaRefs>
    <ds:schemaRef ds:uri="http://schemas.microsoft.com/office/2006/documentManagement/types"/>
    <ds:schemaRef ds:uri="http://purl.org/dc/elements/1.1/"/>
    <ds:schemaRef ds:uri="http://schemas.microsoft.com/office/2006/metadata/properties"/>
    <ds:schemaRef ds:uri="f7468472-d01f-428e-8f07-5bd9f9000698"/>
    <ds:schemaRef ds:uri="http://purl.org/dc/terms/"/>
    <ds:schemaRef ds:uri="http://schemas.openxmlformats.org/package/2006/metadata/core-properties"/>
    <ds:schemaRef ds:uri="http://purl.org/dc/dcmitype/"/>
    <ds:schemaRef ds:uri="http://schemas.microsoft.com/office/infopath/2007/PartnerControls"/>
    <ds:schemaRef ds:uri="2208e540-9836-4116-8c31-e98043b96e58"/>
    <ds:schemaRef ds:uri="http://www.w3.org/XML/1998/namespace"/>
  </ds:schemaRefs>
</ds:datastoreItem>
</file>

<file path=customXml/itemProps2.xml><?xml version="1.0" encoding="utf-8"?>
<ds:datastoreItem xmlns:ds="http://schemas.openxmlformats.org/officeDocument/2006/customXml" ds:itemID="{951A2654-CFDD-413F-AE41-2F02523ACF90}">
  <ds:schemaRefs>
    <ds:schemaRef ds:uri="http://schemas.microsoft.com/sharepoint/v3/contenttype/forms"/>
  </ds:schemaRefs>
</ds:datastoreItem>
</file>

<file path=customXml/itemProps3.xml><?xml version="1.0" encoding="utf-8"?>
<ds:datastoreItem xmlns:ds="http://schemas.openxmlformats.org/officeDocument/2006/customXml" ds:itemID="{CECA6E20-D326-4248-9489-78A8E8454C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08e540-9836-4116-8c31-e98043b96e58"/>
    <ds:schemaRef ds:uri="f7468472-d01f-428e-8f07-5bd9f900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NL</vt:lpstr>
      <vt:lpstr>FR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Geert Dekyvere</dc:creator>
  <cp:lastModifiedBy>Benjamin Bouten</cp:lastModifiedBy>
  <dcterms:created xsi:type="dcterms:W3CDTF">2020-12-18T12:52:35Z</dcterms:created>
  <dcterms:modified xsi:type="dcterms:W3CDTF">2021-01-26T14:40:49Z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0x01010072DB0BE0A60EB2479AD9F4B7C72B43A8</vt:lpwstr>
  </property>
  <property fmtid="{D5CDD505-2E9C-101B-9397-08002B2CF9AE}" pid="3" name="IbpWorkbookKeyString_GUID">
    <vt:lpwstr>7b56d3c8-1206-4309-b398-798ff006b6f0</vt:lpwstr>
  </property>
</Properties>
</file>